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17256" windowHeight="5232"/>
  </bookViews>
  <sheets>
    <sheet name="BDNF" sheetId="1" r:id="rId1"/>
    <sheet name="Materyal-metod"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1" i="1" l="1"/>
  <c r="E89" i="1"/>
  <c r="E97" i="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D82" i="1"/>
  <c r="E82" i="1" s="1"/>
  <c r="D83" i="1"/>
  <c r="E83" i="1" s="1"/>
  <c r="D84" i="1"/>
  <c r="E84" i="1" s="1"/>
  <c r="D85" i="1"/>
  <c r="E85" i="1" s="1"/>
  <c r="D86" i="1"/>
  <c r="E86" i="1" s="1"/>
  <c r="D87" i="1"/>
  <c r="E87" i="1" s="1"/>
  <c r="D88" i="1"/>
  <c r="E88" i="1" s="1"/>
  <c r="D89" i="1"/>
  <c r="D90" i="1"/>
  <c r="E90" i="1" s="1"/>
  <c r="D91" i="1"/>
  <c r="E91" i="1" s="1"/>
  <c r="D92" i="1"/>
  <c r="E92" i="1" s="1"/>
  <c r="D93" i="1"/>
  <c r="E93" i="1" s="1"/>
  <c r="D94" i="1"/>
  <c r="E94" i="1" s="1"/>
  <c r="D95" i="1"/>
  <c r="E95" i="1" s="1"/>
  <c r="D96" i="1"/>
  <c r="E96" i="1" s="1"/>
  <c r="D97" i="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34" i="1"/>
  <c r="E34" i="1" s="1"/>
  <c r="E20" i="1"/>
  <c r="E21" i="1"/>
  <c r="E22" i="1"/>
  <c r="C22" i="1"/>
  <c r="C21" i="1"/>
  <c r="C20" i="1"/>
  <c r="C19" i="1"/>
  <c r="E19" i="1" s="1"/>
  <c r="C18" i="1"/>
  <c r="E18" i="1" s="1"/>
  <c r="C17" i="1"/>
  <c r="E17" i="1" s="1"/>
  <c r="C16" i="1"/>
  <c r="E16" i="1" s="1"/>
  <c r="C15" i="1"/>
  <c r="E15" i="1" s="1"/>
</calcChain>
</file>

<file path=xl/sharedStrings.xml><?xml version="1.0" encoding="utf-8"?>
<sst xmlns="http://schemas.openxmlformats.org/spreadsheetml/2006/main" count="141" uniqueCount="136">
  <si>
    <t xml:space="preserve"> </t>
  </si>
  <si>
    <t>abs</t>
  </si>
  <si>
    <t>abs-blank</t>
  </si>
  <si>
    <t>expected</t>
  </si>
  <si>
    <t>result</t>
  </si>
  <si>
    <t>std1</t>
  </si>
  <si>
    <t>srd2</t>
  </si>
  <si>
    <t>std3</t>
  </si>
  <si>
    <t>std4</t>
  </si>
  <si>
    <t>std5</t>
  </si>
  <si>
    <t>std6</t>
  </si>
  <si>
    <t>std7</t>
  </si>
  <si>
    <t>blank</t>
  </si>
  <si>
    <t>concentratıon (pg/ml)</t>
  </si>
  <si>
    <t>Numune</t>
  </si>
  <si>
    <t>absorbans</t>
  </si>
  <si>
    <t>Ceyhan Toplu</t>
  </si>
  <si>
    <t>Latif Göçmen</t>
  </si>
  <si>
    <t>Hüseyin Kaya</t>
  </si>
  <si>
    <t>Doğan Yıldız</t>
  </si>
  <si>
    <t>Haldun Elban</t>
  </si>
  <si>
    <t>Şöhret Savran</t>
  </si>
  <si>
    <t>Durmuş Yağmur</t>
  </si>
  <si>
    <t>Tevfik Atçeken</t>
  </si>
  <si>
    <t>Mehmet Ali Doğan</t>
  </si>
  <si>
    <t>Mustafa Günday</t>
  </si>
  <si>
    <t>Evliya Toklucu</t>
  </si>
  <si>
    <t>Münevver Erdemir</t>
  </si>
  <si>
    <t>İbrahim Dönmez</t>
  </si>
  <si>
    <t>Ahmet Köylü</t>
  </si>
  <si>
    <t>Ali Değerli</t>
  </si>
  <si>
    <t>Fazıl Yılmaz</t>
  </si>
  <si>
    <t>Ayten Aslan</t>
  </si>
  <si>
    <t>Bekir Bayındır</t>
  </si>
  <si>
    <t>Pembe Aydoğmuş</t>
  </si>
  <si>
    <t>Reşit Ekmekçi</t>
  </si>
  <si>
    <t>Fettah Durgun</t>
  </si>
  <si>
    <t>Münevver Kolon</t>
  </si>
  <si>
    <t>Orhan Alev</t>
  </si>
  <si>
    <t>Penpe Özdemir</t>
  </si>
  <si>
    <t>Şaziye Ceceli</t>
  </si>
  <si>
    <t>Yahya Kartal</t>
  </si>
  <si>
    <t>Tahir Çetinkaya</t>
  </si>
  <si>
    <t>Orhan Göçmen</t>
  </si>
  <si>
    <t>Ömer Keleş</t>
  </si>
  <si>
    <t>Mazhar Güneş</t>
  </si>
  <si>
    <t>Hacı Ali Yurttaş</t>
  </si>
  <si>
    <t>Abdi Çakır</t>
  </si>
  <si>
    <t>Niyazi Yıldız</t>
  </si>
  <si>
    <t>Fatma Şimşek</t>
  </si>
  <si>
    <t>Sultan Satılmış</t>
  </si>
  <si>
    <t>Durdu Durukaya</t>
  </si>
  <si>
    <t>Nemine Yılmaz</t>
  </si>
  <si>
    <t>Ramazan Uçar</t>
  </si>
  <si>
    <t>Birsen Aslan</t>
  </si>
  <si>
    <t>Ali Zencirci</t>
  </si>
  <si>
    <t>Mahver Haskılıç</t>
  </si>
  <si>
    <t>Osman Yeşilyurt</t>
  </si>
  <si>
    <t>Veli Sanatlı</t>
  </si>
  <si>
    <t>Abdulkadir Gülerşen</t>
  </si>
  <si>
    <t>Şükran Çoban</t>
  </si>
  <si>
    <t>Mehmet Koç</t>
  </si>
  <si>
    <t>Mustafa Kök</t>
  </si>
  <si>
    <t>Senem Demirel</t>
  </si>
  <si>
    <t>İhsan Bozdağ</t>
  </si>
  <si>
    <t>Yaşar Polat</t>
  </si>
  <si>
    <t>Zeynel Abidin Öçalan</t>
  </si>
  <si>
    <t>Sultan Kaya</t>
  </si>
  <si>
    <t>Gazi Keskin</t>
  </si>
  <si>
    <t>Salih Ezentaş</t>
  </si>
  <si>
    <t>Farha Ali</t>
  </si>
  <si>
    <t>Şerife Irmak</t>
  </si>
  <si>
    <t>İsmail Türk</t>
  </si>
  <si>
    <t>Tahsin Galip</t>
  </si>
  <si>
    <t>İsmail Gümüş</t>
  </si>
  <si>
    <t>Bayram Gürses</t>
  </si>
  <si>
    <t>Tahir Karabudak</t>
  </si>
  <si>
    <t>Ahmet Uzun</t>
  </si>
  <si>
    <t>Selami Tekin</t>
  </si>
  <si>
    <t>Bekir Yıldırım</t>
  </si>
  <si>
    <t>Mahmut Öz</t>
  </si>
  <si>
    <t>Doğan Aydoğan</t>
  </si>
  <si>
    <t>Sami Aksoy</t>
  </si>
  <si>
    <t>Yücel Göçmen</t>
  </si>
  <si>
    <t>Hüseyin Akbalık</t>
  </si>
  <si>
    <t>Yusuf Ay</t>
  </si>
  <si>
    <t>Gülüş Haskılıç</t>
  </si>
  <si>
    <t>Alaattin Sever</t>
  </si>
  <si>
    <t>Yeter Kaya</t>
  </si>
  <si>
    <t>Erol Yılmaz</t>
  </si>
  <si>
    <t>Mehmet Doğan</t>
  </si>
  <si>
    <t>Nurdoğan Özlem</t>
  </si>
  <si>
    <t>Fadik Köksoy</t>
  </si>
  <si>
    <t>Mehmet Arzuman</t>
  </si>
  <si>
    <t>Cengiz Altıok</t>
  </si>
  <si>
    <t>Fatma Bektaş</t>
  </si>
  <si>
    <t>Sıddık Yılmazkaya</t>
  </si>
  <si>
    <t>Mehmet Sağlık</t>
  </si>
  <si>
    <t>Zafer Sulu</t>
  </si>
  <si>
    <t>Kezban Yılmaz</t>
  </si>
  <si>
    <t>İkbal Doğan</t>
  </si>
  <si>
    <t>Zeliha Macar</t>
  </si>
  <si>
    <t>Ramazan Durak</t>
  </si>
  <si>
    <t>Kuyucuk sayısı 88 olduğundan çıkarılan 11 numunenin listesi</t>
  </si>
  <si>
    <t>İbrahim Işık</t>
  </si>
  <si>
    <t>Hatice Işık</t>
  </si>
  <si>
    <t>Ümüş Doğan</t>
  </si>
  <si>
    <t>Rafet Başal</t>
  </si>
  <si>
    <t>Abdurrahman Şimşek</t>
  </si>
  <si>
    <t>Hayrullah Blandağ</t>
  </si>
  <si>
    <t>Osman Seyfe</t>
  </si>
  <si>
    <t>Döne Karakoç</t>
  </si>
  <si>
    <t>Ahmet Metindoğan</t>
  </si>
  <si>
    <t>Osman Köksal</t>
  </si>
  <si>
    <t>Kemal Özalan</t>
  </si>
  <si>
    <t>Listede adı bulunduğu halde numunelerde çıkmayan ; İbrahim Kurt</t>
  </si>
  <si>
    <t>KİT ADI</t>
  </si>
  <si>
    <t>TÜR</t>
  </si>
  <si>
    <t>MARKA</t>
  </si>
  <si>
    <t>LOT</t>
  </si>
  <si>
    <t>CAT. NO</t>
  </si>
  <si>
    <t>Yöntem</t>
  </si>
  <si>
    <t>Kullanılan Cihaz</t>
  </si>
  <si>
    <t>Elabscience</t>
  </si>
  <si>
    <t>ELİSA</t>
  </si>
  <si>
    <t>Mıcroplate reader: BIO-TEK EL X 800-Aotu strıp washer:BIO TEK EL X 50</t>
  </si>
  <si>
    <t>Brain Derived Neurotrophic Factor</t>
  </si>
  <si>
    <t>Human</t>
  </si>
  <si>
    <t>7BGIW97SQT</t>
  </si>
  <si>
    <t>E-EL-H0010</t>
  </si>
  <si>
    <t>This ELISA kit uses the Sandwich-ELISA principle. The micro ELISA plate provided in this kit has been pre-coated with an antibody specific to Human BDNF. Samples (or Standards) are added to the micro ELISA plate wells and combined with the specific antibody.</t>
  </si>
  <si>
    <t>Then a biotinylated detection antibody specific for Human BDNF and Avidin-Horseradish Peroxidase (HRP) conjugate are added successively to each micro plate well and incubated. Free components are washed away.</t>
  </si>
  <si>
    <t xml:space="preserve">The substrate solution is added to each well. Only those wells that contain Human BDNF, biotinylated detection antibody and Avidin-HRP conjugate will appear blue in color. </t>
  </si>
  <si>
    <t>The enzyme-substrate reaction is terminated by the addition of stop solution and the color turns yellow. The optical density (OD) is measured spectrophotometrically at a wavelength of 450 nm ± 2 nm.</t>
  </si>
  <si>
    <t>The OD value is proportional to the concentration of Human BDNF. You can calculate the concentration of Human BDNF in the samples by comparing the OD of the samples to the standard curve.</t>
  </si>
  <si>
    <t>Brain Derived Neurotrophic Factor Test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</si>
</sst>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0" fillId="5" borderId="1" xfId="0" applyFill="1" applyBorder="1" applyAlignment="1">
      <alignment horizontal="center"/>
    </xf>
    <xf numFmtId="0" fontId="2" fillId="5" borderId="1" xfId="0" applyFont="1" applyFill="1" applyBorder="1" applyAlignment="1">
      <alignment horizontal="center"/>
    </xf>
    <xf numFmtId="0" fontId="1" fillId="6" borderId="1" xfId="0" applyFont="1" applyFill="1" applyBorder="1" applyAlignment="1">
      <alignment horizontal="center"/>
    </xf>
    <xf numFmtId="2" fontId="2" fillId="6" borderId="1" xfId="0" applyNumberFormat="1" applyFont="1" applyFill="1" applyBorder="1" applyAlignment="1">
      <alignment horizontal="center"/>
    </xf>
    <xf numFmtId="0" fontId="2" fillId="0" borderId="0" xfId="0" applyFont="1"/>
    <xf numFmtId="0" fontId="2" fillId="7" borderId="1" xfId="0" applyFont="1" applyFill="1" applyBorder="1" applyAlignment="1">
      <alignment horizontal="center"/>
    </xf>
    <xf numFmtId="0" fontId="2" fillId="6" borderId="1" xfId="0" applyFont="1" applyFill="1" applyBorder="1" applyAlignment="1">
      <alignment horizontal="center"/>
    </xf>
    <xf numFmtId="0" fontId="2" fillId="7" borderId="2" xfId="0" applyFont="1" applyFill="1" applyBorder="1" applyAlignment="1">
      <alignment horizontal="center"/>
    </xf>
    <xf numFmtId="0" fontId="0" fillId="5" borderId="0" xfId="0" applyFill="1"/>
    <xf numFmtId="0" fontId="1" fillId="6" borderId="3" xfId="0" applyFont="1" applyFill="1" applyBorder="1" applyAlignment="1">
      <alignment horizontal="center"/>
    </xf>
    <xf numFmtId="0" fontId="2" fillId="8" borderId="3" xfId="0" applyFont="1" applyFill="1" applyBorder="1" applyAlignment="1">
      <alignment horizontal="center"/>
    </xf>
    <xf numFmtId="0" fontId="2" fillId="9" borderId="3" xfId="0" applyFont="1" applyFill="1" applyBorder="1" applyAlignment="1">
      <alignment horizontal="center"/>
    </xf>
    <xf numFmtId="0" fontId="2" fillId="2"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BDNF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938932633420825"/>
                  <c:y val="8.24318314377369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BDNF!$C$15:$C$22</c:f>
              <c:numCache>
                <c:formatCode>General</c:formatCode>
                <c:ptCount val="8"/>
                <c:pt idx="0">
                  <c:v>2.3969999999999998</c:v>
                </c:pt>
                <c:pt idx="1">
                  <c:v>1.3259999999999998</c:v>
                </c:pt>
                <c:pt idx="2">
                  <c:v>0.89700000000000002</c:v>
                </c:pt>
                <c:pt idx="3">
                  <c:v>0.39299999999999996</c:v>
                </c:pt>
                <c:pt idx="4">
                  <c:v>0.19</c:v>
                </c:pt>
                <c:pt idx="5">
                  <c:v>0.12000000000000001</c:v>
                </c:pt>
                <c:pt idx="6">
                  <c:v>6.3000000000000014E-2</c:v>
                </c:pt>
                <c:pt idx="7">
                  <c:v>0</c:v>
                </c:pt>
              </c:numCache>
            </c:numRef>
          </c:xVal>
          <c:yVal>
            <c:numRef>
              <c:f>BDNF!$D$15:$D$22</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3809-40B4-83EA-5B4B0DEB4091}"/>
            </c:ext>
          </c:extLst>
        </c:ser>
        <c:dLbls>
          <c:showLegendKey val="0"/>
          <c:showVal val="0"/>
          <c:showCatName val="0"/>
          <c:showSerName val="0"/>
          <c:showPercent val="0"/>
          <c:showBubbleSize val="0"/>
        </c:dLbls>
        <c:axId val="409424160"/>
        <c:axId val="409419240"/>
      </c:scatterChart>
      <c:valAx>
        <c:axId val="40942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9419240"/>
        <c:crosses val="autoZero"/>
        <c:crossBetween val="midCat"/>
      </c:valAx>
      <c:valAx>
        <c:axId val="40941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9424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312420</xdr:colOff>
      <xdr:row>12</xdr:row>
      <xdr:rowOff>7620</xdr:rowOff>
    </xdr:from>
    <xdr:to>
      <xdr:col>14</xdr:col>
      <xdr:colOff>7620</xdr:colOff>
      <xdr:row>27</xdr:row>
      <xdr:rowOff>7620</xdr:rowOff>
    </xdr:to>
    <xdr:graphicFrame macro="">
      <xdr:nvGraphicFramePr>
        <xdr:cNvPr id="3" name="Grafi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15240</xdr:rowOff>
    </xdr:from>
    <xdr:to>
      <xdr:col>3</xdr:col>
      <xdr:colOff>1197556</xdr:colOff>
      <xdr:row>31</xdr:row>
      <xdr:rowOff>99060</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01980"/>
          <a:ext cx="6272476" cy="5204460"/>
        </a:xfrm>
        <a:prstGeom prst="rect">
          <a:avLst/>
        </a:prstGeom>
      </xdr:spPr>
    </xdr:pic>
    <xdr:clientData/>
  </xdr:twoCellAnchor>
  <xdr:twoCellAnchor editAs="oneCell">
    <xdr:from>
      <xdr:col>3</xdr:col>
      <xdr:colOff>1211580</xdr:colOff>
      <xdr:row>2</xdr:row>
      <xdr:rowOff>182880</xdr:rowOff>
    </xdr:from>
    <xdr:to>
      <xdr:col>8</xdr:col>
      <xdr:colOff>281940</xdr:colOff>
      <xdr:row>49</xdr:row>
      <xdr:rowOff>125270</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86500" y="579120"/>
          <a:ext cx="7482840" cy="8545370"/>
        </a:xfrm>
        <a:prstGeom prst="rect">
          <a:avLst/>
        </a:prstGeom>
      </xdr:spPr>
    </xdr:pic>
    <xdr:clientData/>
  </xdr:twoCellAnchor>
  <xdr:twoCellAnchor editAs="oneCell">
    <xdr:from>
      <xdr:col>0</xdr:col>
      <xdr:colOff>0</xdr:colOff>
      <xdr:row>31</xdr:row>
      <xdr:rowOff>106680</xdr:rowOff>
    </xdr:from>
    <xdr:to>
      <xdr:col>3</xdr:col>
      <xdr:colOff>1184793</xdr:colOff>
      <xdr:row>78</xdr:row>
      <xdr:rowOff>7620</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5814060"/>
          <a:ext cx="6259713" cy="849630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9"/>
  <sheetViews>
    <sheetView tabSelected="1" workbookViewId="0">
      <selection activeCell="C27" sqref="C27"/>
    </sheetView>
  </sheetViews>
  <sheetFormatPr defaultRowHeight="14.4" x14ac:dyDescent="0.3"/>
  <cols>
    <col min="1" max="1" width="21.88671875" customWidth="1"/>
    <col min="2" max="2" width="12.33203125" customWidth="1"/>
    <col min="3" max="3" width="11.6640625" customWidth="1"/>
    <col min="4" max="4" width="11.109375" customWidth="1"/>
    <col min="5" max="5" width="12.44140625" customWidth="1"/>
  </cols>
  <sheetData>
    <row r="2" spans="1:12" x14ac:dyDescent="0.3">
      <c r="A2" s="3">
        <v>2.4729999999999999</v>
      </c>
      <c r="B2" s="2">
        <v>0.34100000000000003</v>
      </c>
      <c r="C2" s="2">
        <v>0.154</v>
      </c>
      <c r="D2" s="2">
        <v>1.629</v>
      </c>
      <c r="E2" s="2">
        <v>0.245</v>
      </c>
      <c r="F2" s="2">
        <v>0.14899999999999999</v>
      </c>
      <c r="G2" s="2">
        <v>1.155</v>
      </c>
      <c r="H2" s="2">
        <v>0.32200000000000001</v>
      </c>
      <c r="I2" s="2">
        <v>1.296</v>
      </c>
      <c r="J2" s="2">
        <v>2.57</v>
      </c>
      <c r="K2" s="2">
        <v>1.1830000000000001</v>
      </c>
      <c r="L2" s="2">
        <v>0.27600000000000002</v>
      </c>
    </row>
    <row r="3" spans="1:12" x14ac:dyDescent="0.3">
      <c r="A3" s="3">
        <v>1.4019999999999999</v>
      </c>
      <c r="B3" s="2">
        <v>0.53300000000000003</v>
      </c>
      <c r="C3" s="2">
        <v>0.246</v>
      </c>
      <c r="D3" s="2">
        <v>0.495</v>
      </c>
      <c r="E3" s="2">
        <v>0.39</v>
      </c>
      <c r="F3" s="2">
        <v>1.085</v>
      </c>
      <c r="G3" s="2">
        <v>0.85199999999999998</v>
      </c>
      <c r="H3" s="2">
        <v>1.456</v>
      </c>
      <c r="I3" s="2">
        <v>0.121</v>
      </c>
      <c r="J3" s="2">
        <v>0.20300000000000001</v>
      </c>
      <c r="K3" s="2">
        <v>0.27700000000000002</v>
      </c>
      <c r="L3" s="2">
        <v>1.379</v>
      </c>
    </row>
    <row r="4" spans="1:12" x14ac:dyDescent="0.3">
      <c r="A4" s="3">
        <v>0.97299999999999998</v>
      </c>
      <c r="B4" s="2">
        <v>9.9000000000000005E-2</v>
      </c>
      <c r="C4" s="2">
        <v>0.16</v>
      </c>
      <c r="D4" s="2">
        <v>0.248</v>
      </c>
      <c r="E4" s="2">
        <v>0.57899999999999996</v>
      </c>
      <c r="F4" s="2">
        <v>0.23</v>
      </c>
      <c r="G4" s="2">
        <v>0.5</v>
      </c>
      <c r="H4" s="2">
        <v>1.728</v>
      </c>
      <c r="I4" s="2">
        <v>0.28200000000000003</v>
      </c>
      <c r="J4" s="2">
        <v>0.16800000000000001</v>
      </c>
      <c r="K4" s="2">
        <v>0.315</v>
      </c>
      <c r="L4" s="2">
        <v>0.109</v>
      </c>
    </row>
    <row r="5" spans="1:12" x14ac:dyDescent="0.3">
      <c r="A5" s="3">
        <v>0.46899999999999997</v>
      </c>
      <c r="B5" s="2">
        <v>1.3620000000000001</v>
      </c>
      <c r="C5" s="2">
        <v>0.11900000000000001</v>
      </c>
      <c r="D5" s="2">
        <v>1.6870000000000001</v>
      </c>
      <c r="E5" s="2">
        <v>0.39100000000000001</v>
      </c>
      <c r="F5" s="2">
        <v>0.13600000000000001</v>
      </c>
      <c r="G5" s="2">
        <v>0.16600000000000001</v>
      </c>
      <c r="H5" s="2">
        <v>0.16300000000000001</v>
      </c>
      <c r="I5" s="2">
        <v>1.8149999999999999</v>
      </c>
      <c r="J5" s="2">
        <v>0.63100000000000001</v>
      </c>
      <c r="K5" s="2">
        <v>0.69000000000000006</v>
      </c>
      <c r="L5" s="2">
        <v>1.81</v>
      </c>
    </row>
    <row r="6" spans="1:12" x14ac:dyDescent="0.3">
      <c r="A6" s="3">
        <v>0.26600000000000001</v>
      </c>
      <c r="B6" s="2">
        <v>0.76400000000000001</v>
      </c>
      <c r="C6" s="2">
        <v>0.61299999999999999</v>
      </c>
      <c r="D6" s="2">
        <v>1.242</v>
      </c>
      <c r="E6" s="2">
        <v>0.87</v>
      </c>
      <c r="F6" s="2">
        <v>1.1659999999999999</v>
      </c>
      <c r="G6" s="2">
        <v>0.79</v>
      </c>
      <c r="H6" s="2">
        <v>0.74099999999999999</v>
      </c>
      <c r="I6" s="2">
        <v>0.17799999999999999</v>
      </c>
      <c r="J6" s="2">
        <v>1.9100000000000001</v>
      </c>
      <c r="K6" s="2">
        <v>0.34900000000000003</v>
      </c>
      <c r="L6" s="2">
        <v>0.2</v>
      </c>
    </row>
    <row r="7" spans="1:12" x14ac:dyDescent="0.3">
      <c r="A7" s="3">
        <v>0.19600000000000001</v>
      </c>
      <c r="B7" s="2">
        <v>0.45100000000000001</v>
      </c>
      <c r="C7" s="2">
        <v>0.10200000000000001</v>
      </c>
      <c r="D7" s="2">
        <v>0.193</v>
      </c>
      <c r="E7" s="2">
        <v>1.4710000000000001</v>
      </c>
      <c r="F7" s="2">
        <v>0.115</v>
      </c>
      <c r="G7" s="2">
        <v>0.79</v>
      </c>
      <c r="H7" s="2">
        <v>0.442</v>
      </c>
      <c r="I7" s="2">
        <v>1.1659999999999999</v>
      </c>
      <c r="J7" s="2">
        <v>0.129</v>
      </c>
      <c r="K7" s="2">
        <v>0.39900000000000002</v>
      </c>
      <c r="L7" s="2">
        <v>0.16</v>
      </c>
    </row>
    <row r="8" spans="1:12" x14ac:dyDescent="0.3">
      <c r="A8" s="3">
        <v>0.13900000000000001</v>
      </c>
      <c r="B8" s="2">
        <v>0.20800000000000002</v>
      </c>
      <c r="C8" s="2">
        <v>0.22900000000000001</v>
      </c>
      <c r="D8" s="2">
        <v>0.624</v>
      </c>
      <c r="E8" s="2">
        <v>1.198</v>
      </c>
      <c r="F8" s="2">
        <v>0.373</v>
      </c>
      <c r="G8" s="2">
        <v>1.228</v>
      </c>
      <c r="H8" s="2">
        <v>1.97</v>
      </c>
      <c r="I8" s="2">
        <v>1.288</v>
      </c>
      <c r="J8" s="2">
        <v>0.16400000000000001</v>
      </c>
      <c r="K8" s="2">
        <v>1.2050000000000001</v>
      </c>
      <c r="L8" s="2">
        <v>0.28100000000000003</v>
      </c>
    </row>
    <row r="9" spans="1:12" x14ac:dyDescent="0.3">
      <c r="A9" s="5">
        <v>7.5999999999999998E-2</v>
      </c>
      <c r="B9" s="2">
        <v>0.45600000000000002</v>
      </c>
      <c r="C9" s="2">
        <v>0.28100000000000003</v>
      </c>
      <c r="D9" s="2">
        <v>0.13700000000000001</v>
      </c>
      <c r="E9" s="2">
        <v>0.58199999999999996</v>
      </c>
      <c r="F9" s="2">
        <v>1.1599999999999999</v>
      </c>
      <c r="G9" s="2">
        <v>0.23700000000000002</v>
      </c>
      <c r="H9" s="2">
        <v>0.11800000000000001</v>
      </c>
      <c r="I9" s="2">
        <v>2.331</v>
      </c>
      <c r="J9" s="2">
        <v>0.375</v>
      </c>
      <c r="K9" s="2">
        <v>0.91600000000000004</v>
      </c>
      <c r="L9" s="2">
        <v>1.266</v>
      </c>
    </row>
    <row r="12" spans="1:12" x14ac:dyDescent="0.3">
      <c r="A12" t="s">
        <v>0</v>
      </c>
    </row>
    <row r="14" spans="1:12" x14ac:dyDescent="0.3">
      <c r="A14" t="s">
        <v>0</v>
      </c>
      <c r="B14" s="6" t="s">
        <v>1</v>
      </c>
      <c r="C14" s="6" t="s">
        <v>2</v>
      </c>
      <c r="D14" s="6" t="s">
        <v>3</v>
      </c>
      <c r="E14" s="6" t="s">
        <v>4</v>
      </c>
    </row>
    <row r="15" spans="1:12" x14ac:dyDescent="0.3">
      <c r="A15" t="s">
        <v>5</v>
      </c>
      <c r="B15" s="3">
        <v>2.4729999999999999</v>
      </c>
      <c r="C15" s="1">
        <f>B15-B22</f>
        <v>2.3969999999999998</v>
      </c>
      <c r="D15" s="1">
        <v>2000</v>
      </c>
      <c r="E15" s="7">
        <f>(124.71*C15*C15)+(438.94*C15)+(0.4707)</f>
        <v>1769.1447783899996</v>
      </c>
    </row>
    <row r="16" spans="1:12" x14ac:dyDescent="0.3">
      <c r="A16" t="s">
        <v>6</v>
      </c>
      <c r="B16" s="3">
        <v>1.4019999999999999</v>
      </c>
      <c r="C16" s="1">
        <f>B16-B22</f>
        <v>1.3259999999999998</v>
      </c>
      <c r="D16" s="1">
        <v>1000</v>
      </c>
      <c r="E16" s="7">
        <f t="shared" ref="E16:E79" si="0">(124.71*C16*C16)+(438.94*C16)+(0.4707)</f>
        <v>801.7797399599998</v>
      </c>
    </row>
    <row r="17" spans="1:11" x14ac:dyDescent="0.3">
      <c r="A17" t="s">
        <v>7</v>
      </c>
      <c r="B17" s="3">
        <v>0.97299999999999998</v>
      </c>
      <c r="C17" s="1">
        <f>B17-B22</f>
        <v>0.89700000000000002</v>
      </c>
      <c r="D17" s="1">
        <v>500</v>
      </c>
      <c r="E17" s="7">
        <f t="shared" si="0"/>
        <v>494.54266839000002</v>
      </c>
    </row>
    <row r="18" spans="1:11" x14ac:dyDescent="0.3">
      <c r="A18" t="s">
        <v>8</v>
      </c>
      <c r="B18" s="3">
        <v>0.46899999999999997</v>
      </c>
      <c r="C18" s="1">
        <f>B18-B22</f>
        <v>0.39299999999999996</v>
      </c>
      <c r="D18" s="1">
        <v>250</v>
      </c>
      <c r="E18" s="7">
        <f t="shared" si="0"/>
        <v>192.23545478999998</v>
      </c>
    </row>
    <row r="19" spans="1:11" x14ac:dyDescent="0.3">
      <c r="A19" t="s">
        <v>9</v>
      </c>
      <c r="B19" s="3">
        <v>0.26600000000000001</v>
      </c>
      <c r="C19" s="1">
        <f>B19-B22</f>
        <v>0.19</v>
      </c>
      <c r="D19" s="1">
        <v>125</v>
      </c>
      <c r="E19" s="7">
        <f t="shared" si="0"/>
        <v>88.371330999999998</v>
      </c>
    </row>
    <row r="20" spans="1:11" x14ac:dyDescent="0.3">
      <c r="A20" t="s">
        <v>10</v>
      </c>
      <c r="B20" s="3">
        <v>0.19600000000000001</v>
      </c>
      <c r="C20" s="1">
        <f>B20-B22</f>
        <v>0.12000000000000001</v>
      </c>
      <c r="D20" s="1">
        <v>62.5</v>
      </c>
      <c r="E20" s="7">
        <f t="shared" si="0"/>
        <v>54.939324000000006</v>
      </c>
    </row>
    <row r="21" spans="1:11" x14ac:dyDescent="0.3">
      <c r="A21" t="s">
        <v>11</v>
      </c>
      <c r="B21" s="3">
        <v>0.13900000000000001</v>
      </c>
      <c r="C21" s="1">
        <f>B21-B22</f>
        <v>6.3000000000000014E-2</v>
      </c>
      <c r="D21" s="1">
        <v>31.25</v>
      </c>
      <c r="E21" s="7">
        <f t="shared" si="0"/>
        <v>28.618893990000007</v>
      </c>
    </row>
    <row r="22" spans="1:11" x14ac:dyDescent="0.3">
      <c r="A22" t="s">
        <v>12</v>
      </c>
      <c r="B22" s="5">
        <v>7.5999999999999998E-2</v>
      </c>
      <c r="C22" s="1">
        <f>B22-B22</f>
        <v>0</v>
      </c>
      <c r="D22" s="1">
        <v>0</v>
      </c>
      <c r="E22" s="7">
        <f t="shared" si="0"/>
        <v>0.47070000000000001</v>
      </c>
    </row>
    <row r="28" spans="1:11" x14ac:dyDescent="0.3">
      <c r="J28" s="8" t="s">
        <v>13</v>
      </c>
      <c r="K28" s="8"/>
    </row>
    <row r="33" spans="1:5" x14ac:dyDescent="0.3">
      <c r="A33" s="9" t="s">
        <v>14</v>
      </c>
      <c r="B33" s="2" t="s">
        <v>15</v>
      </c>
      <c r="C33" s="4" t="s">
        <v>12</v>
      </c>
      <c r="D33" s="1" t="s">
        <v>2</v>
      </c>
      <c r="E33" s="10" t="s">
        <v>4</v>
      </c>
    </row>
    <row r="34" spans="1:5" x14ac:dyDescent="0.3">
      <c r="A34" s="9" t="s">
        <v>16</v>
      </c>
      <c r="B34" s="2">
        <v>0.34100000000000003</v>
      </c>
      <c r="C34" s="5">
        <v>7.5999999999999998E-2</v>
      </c>
      <c r="D34" s="1">
        <f>(B34-C34)</f>
        <v>0.26500000000000001</v>
      </c>
      <c r="E34" s="7">
        <f>(124.71*D34*D34)+(438.94*D34)+(0.4707)</f>
        <v>125.54755975</v>
      </c>
    </row>
    <row r="35" spans="1:5" x14ac:dyDescent="0.3">
      <c r="A35" s="9" t="s">
        <v>17</v>
      </c>
      <c r="B35" s="2">
        <v>0.53300000000000003</v>
      </c>
      <c r="C35" s="5">
        <v>7.5999999999999998E-2</v>
      </c>
      <c r="D35" s="1">
        <f>(B35-C35)</f>
        <v>0.45700000000000002</v>
      </c>
      <c r="E35" s="7">
        <f>(124.71*D35*D35)+(438.94*D35)+(0.4707)</f>
        <v>227.11183879000001</v>
      </c>
    </row>
    <row r="36" spans="1:5" x14ac:dyDescent="0.3">
      <c r="A36" s="9" t="s">
        <v>18</v>
      </c>
      <c r="B36" s="2">
        <v>9.9000000000000005E-2</v>
      </c>
      <c r="C36" s="5">
        <v>7.5999999999999998E-2</v>
      </c>
      <c r="D36" s="1">
        <f>(B36-C36)</f>
        <v>2.3000000000000007E-2</v>
      </c>
      <c r="E36" s="7">
        <f>(124.71*D36*D36)+(438.94*D36)+(0.4707)</f>
        <v>10.632291590000003</v>
      </c>
    </row>
    <row r="37" spans="1:5" x14ac:dyDescent="0.3">
      <c r="A37" s="9" t="s">
        <v>19</v>
      </c>
      <c r="B37" s="2">
        <v>1.3620000000000001</v>
      </c>
      <c r="C37" s="5">
        <v>7.5999999999999998E-2</v>
      </c>
      <c r="D37" s="1">
        <f>(B37-C37)</f>
        <v>1.286</v>
      </c>
      <c r="E37" s="7">
        <f>(124.71*D37*D37)+(438.94*D37)+(0.4707)</f>
        <v>771.19243916000005</v>
      </c>
    </row>
    <row r="38" spans="1:5" x14ac:dyDescent="0.3">
      <c r="A38" s="9" t="s">
        <v>20</v>
      </c>
      <c r="B38" s="2">
        <v>0.76400000000000001</v>
      </c>
      <c r="C38" s="5">
        <v>7.5999999999999998E-2</v>
      </c>
      <c r="D38" s="1">
        <f>(B38-C38)</f>
        <v>0.68800000000000006</v>
      </c>
      <c r="E38" s="7">
        <f>(124.71*D38*D38)+(438.94*D38)+(0.4707)</f>
        <v>361.49215024000006</v>
      </c>
    </row>
    <row r="39" spans="1:5" x14ac:dyDescent="0.3">
      <c r="A39" s="9" t="s">
        <v>21</v>
      </c>
      <c r="B39" s="2">
        <v>0.45100000000000001</v>
      </c>
      <c r="C39" s="5">
        <v>7.5999999999999998E-2</v>
      </c>
      <c r="D39" s="1">
        <f>(B39-C39)</f>
        <v>0.375</v>
      </c>
      <c r="E39" s="7">
        <f>(124.71*D39*D39)+(438.94*D39)+(0.4707)</f>
        <v>182.61054374999998</v>
      </c>
    </row>
    <row r="40" spans="1:5" x14ac:dyDescent="0.3">
      <c r="A40" s="9" t="s">
        <v>22</v>
      </c>
      <c r="B40" s="2">
        <v>0.20800000000000002</v>
      </c>
      <c r="C40" s="5">
        <v>7.5999999999999998E-2</v>
      </c>
      <c r="D40" s="1">
        <f>(B40-C40)</f>
        <v>0.13200000000000001</v>
      </c>
      <c r="E40" s="7">
        <f>(124.71*D40*D40)+(438.94*D40)+(0.4707)</f>
        <v>60.583727039999999</v>
      </c>
    </row>
    <row r="41" spans="1:5" x14ac:dyDescent="0.3">
      <c r="A41" s="9" t="s">
        <v>23</v>
      </c>
      <c r="B41" s="2">
        <v>0.45600000000000002</v>
      </c>
      <c r="C41" s="5">
        <v>7.5999999999999998E-2</v>
      </c>
      <c r="D41" s="1">
        <f>(B41-C41)</f>
        <v>0.38</v>
      </c>
      <c r="E41" s="7">
        <f>(124.71*D41*D41)+(438.94*D41)+(0.4707)</f>
        <v>185.27602400000001</v>
      </c>
    </row>
    <row r="42" spans="1:5" x14ac:dyDescent="0.3">
      <c r="A42" s="9" t="s">
        <v>24</v>
      </c>
      <c r="B42" s="2">
        <v>0.154</v>
      </c>
      <c r="C42" s="5">
        <v>7.5999999999999998E-2</v>
      </c>
      <c r="D42" s="1">
        <f>(B42-C42)</f>
        <v>7.8E-2</v>
      </c>
      <c r="E42" s="7">
        <f>(124.71*D42*D42)+(438.94*D42)+(0.4707)</f>
        <v>35.466755639999995</v>
      </c>
    </row>
    <row r="43" spans="1:5" x14ac:dyDescent="0.3">
      <c r="A43" s="9" t="s">
        <v>25</v>
      </c>
      <c r="B43" s="2">
        <v>0.246</v>
      </c>
      <c r="C43" s="5">
        <v>7.5999999999999998E-2</v>
      </c>
      <c r="D43" s="1">
        <f>(B43-C43)</f>
        <v>0.16999999999999998</v>
      </c>
      <c r="E43" s="7">
        <f>(124.71*D43*D43)+(438.94*D43)+(0.4707)</f>
        <v>78.694618999999989</v>
      </c>
    </row>
    <row r="44" spans="1:5" x14ac:dyDescent="0.3">
      <c r="A44" s="9" t="s">
        <v>26</v>
      </c>
      <c r="B44" s="2">
        <v>0.16</v>
      </c>
      <c r="C44" s="5">
        <v>7.5999999999999998E-2</v>
      </c>
      <c r="D44" s="1">
        <f>(B44-C44)</f>
        <v>8.4000000000000005E-2</v>
      </c>
      <c r="E44" s="7">
        <f>(124.71*D44*D44)+(438.94*D44)+(0.4707)</f>
        <v>38.221613760000004</v>
      </c>
    </row>
    <row r="45" spans="1:5" x14ac:dyDescent="0.3">
      <c r="A45" s="9" t="s">
        <v>27</v>
      </c>
      <c r="B45" s="2">
        <v>0.11900000000000001</v>
      </c>
      <c r="C45" s="5">
        <v>7.5999999999999998E-2</v>
      </c>
      <c r="D45" s="1">
        <f>(B45-C45)</f>
        <v>4.300000000000001E-2</v>
      </c>
      <c r="E45" s="7">
        <f>(124.71*D45*D45)+(438.94*D45)+(0.4707)</f>
        <v>19.575708790000004</v>
      </c>
    </row>
    <row r="46" spans="1:5" x14ac:dyDescent="0.3">
      <c r="A46" s="9" t="s">
        <v>28</v>
      </c>
      <c r="B46" s="2">
        <v>0.61299999999999999</v>
      </c>
      <c r="C46" s="5">
        <v>7.5999999999999998E-2</v>
      </c>
      <c r="D46" s="1">
        <f>(B46-C46)</f>
        <v>0.53700000000000003</v>
      </c>
      <c r="E46" s="7">
        <f>(124.71*D46*D46)+(438.94*D46)+(0.4707)</f>
        <v>272.14397799</v>
      </c>
    </row>
    <row r="47" spans="1:5" x14ac:dyDescent="0.3">
      <c r="A47" s="9" t="s">
        <v>29</v>
      </c>
      <c r="B47" s="2">
        <v>0.10200000000000001</v>
      </c>
      <c r="C47" s="5">
        <v>7.5999999999999998E-2</v>
      </c>
      <c r="D47" s="1">
        <f>(B47-C47)</f>
        <v>2.6000000000000009E-2</v>
      </c>
      <c r="E47" s="7">
        <f>(124.71*D47*D47)+(438.94*D47)+(0.4707)</f>
        <v>11.967443960000004</v>
      </c>
    </row>
    <row r="48" spans="1:5" x14ac:dyDescent="0.3">
      <c r="A48" s="9" t="s">
        <v>30</v>
      </c>
      <c r="B48" s="2">
        <v>0.22900000000000001</v>
      </c>
      <c r="C48" s="5">
        <v>7.5999999999999998E-2</v>
      </c>
      <c r="D48" s="1">
        <f>(B48-C48)</f>
        <v>0.15300000000000002</v>
      </c>
      <c r="E48" s="7">
        <f>(124.71*D48*D48)+(438.94*D48)+(0.4707)</f>
        <v>70.547856390000007</v>
      </c>
    </row>
    <row r="49" spans="1:5" x14ac:dyDescent="0.3">
      <c r="A49" s="9" t="s">
        <v>31</v>
      </c>
      <c r="B49" s="2">
        <v>0.28100000000000003</v>
      </c>
      <c r="C49" s="5">
        <v>7.5999999999999998E-2</v>
      </c>
      <c r="D49" s="1">
        <f>(B49-C49)</f>
        <v>0.20500000000000002</v>
      </c>
      <c r="E49" s="7">
        <f>(124.71*D49*D49)+(438.94*D49)+(0.4707)</f>
        <v>95.694337750000003</v>
      </c>
    </row>
    <row r="50" spans="1:5" x14ac:dyDescent="0.3">
      <c r="A50" s="9" t="s">
        <v>32</v>
      </c>
      <c r="B50" s="2">
        <v>1.629</v>
      </c>
      <c r="C50" s="5">
        <v>7.5999999999999998E-2</v>
      </c>
      <c r="D50" s="1">
        <f>(B50-C50)</f>
        <v>1.5529999999999999</v>
      </c>
      <c r="E50" s="7">
        <f>(124.71*D50*D50)+(438.94*D50)+(0.4707)</f>
        <v>982.92122038999992</v>
      </c>
    </row>
    <row r="51" spans="1:5" x14ac:dyDescent="0.3">
      <c r="A51" s="9" t="s">
        <v>33</v>
      </c>
      <c r="B51" s="2">
        <v>0.495</v>
      </c>
      <c r="C51" s="5">
        <v>7.5999999999999998E-2</v>
      </c>
      <c r="D51" s="1">
        <f>(B51-C51)</f>
        <v>0.41899999999999998</v>
      </c>
      <c r="E51" s="7">
        <f>(124.71*D51*D51)+(438.94*D51)+(0.4707)</f>
        <v>206.28077230999997</v>
      </c>
    </row>
    <row r="52" spans="1:5" x14ac:dyDescent="0.3">
      <c r="A52" s="9" t="s">
        <v>34</v>
      </c>
      <c r="B52" s="2">
        <v>0.248</v>
      </c>
      <c r="C52" s="5">
        <v>7.5999999999999998E-2</v>
      </c>
      <c r="D52" s="1">
        <f>(B52-C52)</f>
        <v>0.17199999999999999</v>
      </c>
      <c r="E52" s="7">
        <f>(124.71*D52*D52)+(438.94*D52)+(0.4707)</f>
        <v>79.657800639999977</v>
      </c>
    </row>
    <row r="53" spans="1:5" x14ac:dyDescent="0.3">
      <c r="A53" s="9" t="s">
        <v>35</v>
      </c>
      <c r="B53" s="2">
        <v>1.6870000000000001</v>
      </c>
      <c r="C53" s="5">
        <v>7.5999999999999998E-2</v>
      </c>
      <c r="D53" s="1">
        <f>(B53-C53)</f>
        <v>1.611</v>
      </c>
      <c r="E53" s="7">
        <f>(124.71*D53*D53)+(438.94*D53)+(0.4707)</f>
        <v>1031.26552191</v>
      </c>
    </row>
    <row r="54" spans="1:5" x14ac:dyDescent="0.3">
      <c r="A54" s="9" t="s">
        <v>36</v>
      </c>
      <c r="B54" s="2">
        <v>1.242</v>
      </c>
      <c r="C54" s="5">
        <v>7.5999999999999998E-2</v>
      </c>
      <c r="D54" s="1">
        <f>(B54-C54)</f>
        <v>1.1659999999999999</v>
      </c>
      <c r="E54" s="7">
        <f>(124.71*D54*D54)+(438.94*D54)+(0.4707)</f>
        <v>681.82496875999993</v>
      </c>
    </row>
    <row r="55" spans="1:5" x14ac:dyDescent="0.3">
      <c r="A55" s="9" t="s">
        <v>37</v>
      </c>
      <c r="B55" s="2">
        <v>0.193</v>
      </c>
      <c r="C55" s="5">
        <v>7.5999999999999998E-2</v>
      </c>
      <c r="D55" s="1">
        <f>(B55-C55)</f>
        <v>0.11700000000000001</v>
      </c>
      <c r="E55" s="7">
        <f>(124.71*D55*D55)+(438.94*D55)+(0.4707)</f>
        <v>53.533835190000005</v>
      </c>
    </row>
    <row r="56" spans="1:5" x14ac:dyDescent="0.3">
      <c r="A56" s="9" t="s">
        <v>38</v>
      </c>
      <c r="B56" s="2">
        <v>0.624</v>
      </c>
      <c r="C56" s="5">
        <v>7.5999999999999998E-2</v>
      </c>
      <c r="D56" s="1">
        <f>(B56-C56)</f>
        <v>0.54800000000000004</v>
      </c>
      <c r="E56" s="7">
        <f>(124.71*D56*D56)+(438.94*D56)+(0.4707)</f>
        <v>278.46073184000005</v>
      </c>
    </row>
    <row r="57" spans="1:5" x14ac:dyDescent="0.3">
      <c r="A57" s="9" t="s">
        <v>39</v>
      </c>
      <c r="B57" s="2">
        <v>0.13700000000000001</v>
      </c>
      <c r="C57" s="5">
        <v>7.5999999999999998E-2</v>
      </c>
      <c r="D57" s="1">
        <f>(B57-C57)</f>
        <v>6.1000000000000013E-2</v>
      </c>
      <c r="E57" s="7">
        <f>(124.71*D57*D57)+(438.94*D57)+(0.4707)</f>
        <v>27.710085910000007</v>
      </c>
    </row>
    <row r="58" spans="1:5" x14ac:dyDescent="0.3">
      <c r="A58" s="9" t="s">
        <v>40</v>
      </c>
      <c r="B58" s="2">
        <v>0.245</v>
      </c>
      <c r="C58" s="5">
        <v>7.5999999999999998E-2</v>
      </c>
      <c r="D58" s="1">
        <f>(B58-C58)</f>
        <v>0.16899999999999998</v>
      </c>
      <c r="E58" s="7">
        <f>(124.71*D58*D58)+(438.94*D58)+(0.4707)</f>
        <v>78.213402309999992</v>
      </c>
    </row>
    <row r="59" spans="1:5" x14ac:dyDescent="0.3">
      <c r="A59" s="9" t="s">
        <v>41</v>
      </c>
      <c r="B59" s="2">
        <v>0.39</v>
      </c>
      <c r="C59" s="5">
        <v>7.5999999999999998E-2</v>
      </c>
      <c r="D59" s="1">
        <f>(B59-C59)</f>
        <v>0.314</v>
      </c>
      <c r="E59" s="7">
        <f>(124.71*D59*D59)+(438.94*D59)+(0.4707)</f>
        <v>150.59376716</v>
      </c>
    </row>
    <row r="60" spans="1:5" x14ac:dyDescent="0.3">
      <c r="A60" s="9" t="s">
        <v>42</v>
      </c>
      <c r="B60" s="2">
        <v>0.57899999999999996</v>
      </c>
      <c r="C60" s="5">
        <v>7.5999999999999998E-2</v>
      </c>
      <c r="D60" s="1">
        <f>(B60-C60)</f>
        <v>0.503</v>
      </c>
      <c r="E60" s="7">
        <f>(124.71*D60*D60)+(438.94*D60)+(0.4707)</f>
        <v>252.81027238999999</v>
      </c>
    </row>
    <row r="61" spans="1:5" x14ac:dyDescent="0.3">
      <c r="A61" s="9" t="s">
        <v>43</v>
      </c>
      <c r="B61" s="2">
        <v>0.39100000000000001</v>
      </c>
      <c r="C61" s="5">
        <v>7.5999999999999998E-2</v>
      </c>
      <c r="D61" s="1">
        <f>(B61-C61)</f>
        <v>0.315</v>
      </c>
      <c r="E61" s="7">
        <f>(124.71*D61*D61)+(438.94*D61)+(0.4707)</f>
        <v>151.11114974999998</v>
      </c>
    </row>
    <row r="62" spans="1:5" x14ac:dyDescent="0.3">
      <c r="A62" s="9" t="s">
        <v>44</v>
      </c>
      <c r="B62" s="2">
        <v>0.87</v>
      </c>
      <c r="C62" s="5">
        <v>7.5999999999999998E-2</v>
      </c>
      <c r="D62" s="1">
        <f>(B62-C62)</f>
        <v>0.79400000000000004</v>
      </c>
      <c r="E62" s="7">
        <f>(124.71*D62*D62)+(438.94*D62)+(0.4707)</f>
        <v>427.61073356000003</v>
      </c>
    </row>
    <row r="63" spans="1:5" x14ac:dyDescent="0.3">
      <c r="A63" s="9" t="s">
        <v>45</v>
      </c>
      <c r="B63" s="2">
        <v>1.4710000000000001</v>
      </c>
      <c r="C63" s="5">
        <v>7.5999999999999998E-2</v>
      </c>
      <c r="D63" s="1">
        <f>(B63-C63)</f>
        <v>1.395</v>
      </c>
      <c r="E63" s="7">
        <f>(124.71*D63*D63)+(438.94*D63)+(0.4707)</f>
        <v>855.4807777499999</v>
      </c>
    </row>
    <row r="64" spans="1:5" x14ac:dyDescent="0.3">
      <c r="A64" s="9" t="s">
        <v>46</v>
      </c>
      <c r="B64" s="2">
        <v>1.198</v>
      </c>
      <c r="C64" s="5">
        <v>7.5999999999999998E-2</v>
      </c>
      <c r="D64" s="1">
        <f>(B64-C64)</f>
        <v>1.1219999999999999</v>
      </c>
      <c r="E64" s="7">
        <f>(124.71*D64*D64)+(438.94*D64)+(0.4707)</f>
        <v>649.95680363999986</v>
      </c>
    </row>
    <row r="65" spans="1:5" x14ac:dyDescent="0.3">
      <c r="A65" s="9" t="s">
        <v>47</v>
      </c>
      <c r="B65" s="2">
        <v>0.58199999999999996</v>
      </c>
      <c r="C65" s="5">
        <v>7.5999999999999998E-2</v>
      </c>
      <c r="D65" s="1">
        <f>(B65-C65)</f>
        <v>0.50600000000000001</v>
      </c>
      <c r="E65" s="7">
        <f>(124.71*D65*D65)+(438.94*D65)+(0.4707)</f>
        <v>254.50458956</v>
      </c>
    </row>
    <row r="66" spans="1:5" x14ac:dyDescent="0.3">
      <c r="A66" s="9" t="s">
        <v>48</v>
      </c>
      <c r="B66" s="2">
        <v>0.14899999999999999</v>
      </c>
      <c r="C66" s="5">
        <v>7.5999999999999998E-2</v>
      </c>
      <c r="D66" s="1">
        <f>(B66-C66)</f>
        <v>7.2999999999999995E-2</v>
      </c>
      <c r="E66" s="7">
        <f>(124.71*D66*D66)+(438.94*D66)+(0.4707)</f>
        <v>33.177899590000003</v>
      </c>
    </row>
    <row r="67" spans="1:5" x14ac:dyDescent="0.3">
      <c r="A67" s="9" t="s">
        <v>49</v>
      </c>
      <c r="B67" s="2">
        <v>1.085</v>
      </c>
      <c r="C67" s="5">
        <v>7.5999999999999998E-2</v>
      </c>
      <c r="D67" s="1">
        <f>(B67-C67)</f>
        <v>1.0089999999999999</v>
      </c>
      <c r="E67" s="7">
        <f>(124.71*D67*D67)+(438.94*D67)+(0.4707)</f>
        <v>570.32604150999987</v>
      </c>
    </row>
    <row r="68" spans="1:5" x14ac:dyDescent="0.3">
      <c r="A68" s="9" t="s">
        <v>50</v>
      </c>
      <c r="B68" s="2">
        <v>0.23</v>
      </c>
      <c r="C68" s="5">
        <v>7.5999999999999998E-2</v>
      </c>
      <c r="D68" s="1">
        <f>(B68-C68)</f>
        <v>0.15400000000000003</v>
      </c>
      <c r="E68" s="7">
        <f>(124.71*D68*D68)+(438.94*D68)+(0.4707)</f>
        <v>71.025082360000013</v>
      </c>
    </row>
    <row r="69" spans="1:5" x14ac:dyDescent="0.3">
      <c r="A69" s="9" t="s">
        <v>51</v>
      </c>
      <c r="B69" s="2">
        <v>0.13600000000000001</v>
      </c>
      <c r="C69" s="5">
        <v>7.5999999999999998E-2</v>
      </c>
      <c r="D69" s="1">
        <f>(B69-C69)</f>
        <v>6.0000000000000012E-2</v>
      </c>
      <c r="E69" s="7">
        <f>(124.71*D69*D69)+(438.94*D69)+(0.4707)</f>
        <v>27.256056000000005</v>
      </c>
    </row>
    <row r="70" spans="1:5" x14ac:dyDescent="0.3">
      <c r="A70" s="9" t="s">
        <v>52</v>
      </c>
      <c r="B70" s="2">
        <v>1.1659999999999999</v>
      </c>
      <c r="C70" s="5">
        <v>7.5999999999999998E-2</v>
      </c>
      <c r="D70" s="1">
        <f>(B70-C70)</f>
        <v>1.0899999999999999</v>
      </c>
      <c r="E70" s="7">
        <f>(124.71*D70*D70)+(438.94*D70)+(0.4707)</f>
        <v>627.08325099999979</v>
      </c>
    </row>
    <row r="71" spans="1:5" x14ac:dyDescent="0.3">
      <c r="A71" s="9" t="s">
        <v>53</v>
      </c>
      <c r="B71" s="2">
        <v>0.115</v>
      </c>
      <c r="C71" s="5">
        <v>7.5999999999999998E-2</v>
      </c>
      <c r="D71" s="1">
        <f>(B71-C71)</f>
        <v>3.9000000000000007E-2</v>
      </c>
      <c r="E71" s="7">
        <f>(124.71*D71*D71)+(438.94*D71)+(0.4707)</f>
        <v>17.779043910000002</v>
      </c>
    </row>
    <row r="72" spans="1:5" x14ac:dyDescent="0.3">
      <c r="A72" s="9" t="s">
        <v>54</v>
      </c>
      <c r="B72" s="2">
        <v>0.373</v>
      </c>
      <c r="C72" s="5">
        <v>7.5999999999999998E-2</v>
      </c>
      <c r="D72" s="1">
        <f>(B72-C72)</f>
        <v>0.29699999999999999</v>
      </c>
      <c r="E72" s="7">
        <f>(124.71*D72*D72)+(438.94*D72)+(0.4707)</f>
        <v>141.83642438999996</v>
      </c>
    </row>
    <row r="73" spans="1:5" x14ac:dyDescent="0.3">
      <c r="A73" s="9" t="s">
        <v>55</v>
      </c>
      <c r="B73" s="2">
        <v>1.1599999999999999</v>
      </c>
      <c r="C73" s="5">
        <v>7.5999999999999998E-2</v>
      </c>
      <c r="D73" s="1">
        <f>(B73-C73)</f>
        <v>1.0839999999999999</v>
      </c>
      <c r="E73" s="7">
        <f>(124.71*D73*D73)+(438.94*D73)+(0.4707)</f>
        <v>622.82289375999983</v>
      </c>
    </row>
    <row r="74" spans="1:5" x14ac:dyDescent="0.3">
      <c r="A74" s="9" t="s">
        <v>56</v>
      </c>
      <c r="B74" s="2">
        <v>1.155</v>
      </c>
      <c r="C74" s="5">
        <v>7.5999999999999998E-2</v>
      </c>
      <c r="D74" s="1">
        <f>(B74-C74)</f>
        <v>1.079</v>
      </c>
      <c r="E74" s="7">
        <f>(124.71*D74*D74)+(438.94*D74)+(0.4707)</f>
        <v>619.27945510999996</v>
      </c>
    </row>
    <row r="75" spans="1:5" x14ac:dyDescent="0.3">
      <c r="A75" s="9" t="s">
        <v>57</v>
      </c>
      <c r="B75" s="2">
        <v>0.85199999999999998</v>
      </c>
      <c r="C75" s="5">
        <v>7.5999999999999998E-2</v>
      </c>
      <c r="D75" s="1">
        <f>(B75-C75)</f>
        <v>0.77600000000000002</v>
      </c>
      <c r="E75" s="7">
        <f>(124.71*D75*D75)+(438.94*D75)+(0.4707)</f>
        <v>416.18550895999999</v>
      </c>
    </row>
    <row r="76" spans="1:5" x14ac:dyDescent="0.3">
      <c r="A76" s="9" t="s">
        <v>58</v>
      </c>
      <c r="B76" s="2">
        <v>0.5</v>
      </c>
      <c r="C76" s="5">
        <v>7.5999999999999998E-2</v>
      </c>
      <c r="D76" s="1">
        <f>(B76-C76)</f>
        <v>0.42399999999999999</v>
      </c>
      <c r="E76" s="7">
        <f>(124.71*D76*D76)+(438.94*D76)+(0.4707)</f>
        <v>209.00112496</v>
      </c>
    </row>
    <row r="77" spans="1:5" x14ac:dyDescent="0.3">
      <c r="A77" s="9" t="s">
        <v>59</v>
      </c>
      <c r="B77" s="2">
        <v>0.16600000000000001</v>
      </c>
      <c r="C77" s="5">
        <v>7.5999999999999998E-2</v>
      </c>
      <c r="D77" s="1">
        <f>(B77-C77)</f>
        <v>9.0000000000000011E-2</v>
      </c>
      <c r="E77" s="7">
        <f>(124.71*D77*D77)+(438.94*D77)+(0.4707)</f>
        <v>40.985451000000005</v>
      </c>
    </row>
    <row r="78" spans="1:5" x14ac:dyDescent="0.3">
      <c r="A78" s="9" t="s">
        <v>60</v>
      </c>
      <c r="B78" s="2">
        <v>0.79</v>
      </c>
      <c r="C78" s="5">
        <v>7.5999999999999998E-2</v>
      </c>
      <c r="D78" s="1">
        <f>(B78-C78)</f>
        <v>0.71400000000000008</v>
      </c>
      <c r="E78" s="7">
        <f>(124.71*D78*D78)+(438.94*D78)+(0.4707)</f>
        <v>377.45051916000006</v>
      </c>
    </row>
    <row r="79" spans="1:5" x14ac:dyDescent="0.3">
      <c r="A79" s="9" t="s">
        <v>61</v>
      </c>
      <c r="B79" s="2">
        <v>0.79</v>
      </c>
      <c r="C79" s="5">
        <v>7.5999999999999998E-2</v>
      </c>
      <c r="D79" s="1">
        <f>(B79-C79)</f>
        <v>0.71400000000000008</v>
      </c>
      <c r="E79" s="7">
        <f>(124.71*D79*D79)+(438.94*D79)+(0.4707)</f>
        <v>377.45051916000006</v>
      </c>
    </row>
    <row r="80" spans="1:5" x14ac:dyDescent="0.3">
      <c r="A80" s="9" t="s">
        <v>62</v>
      </c>
      <c r="B80" s="2">
        <v>1.228</v>
      </c>
      <c r="C80" s="5">
        <v>7.5999999999999998E-2</v>
      </c>
      <c r="D80" s="1">
        <f>(B80-C80)</f>
        <v>1.1519999999999999</v>
      </c>
      <c r="E80" s="7">
        <f>(124.71*D80*D80)+(438.94*D80)+(0.4707)</f>
        <v>671.63271983999982</v>
      </c>
    </row>
    <row r="81" spans="1:5" x14ac:dyDescent="0.3">
      <c r="A81" s="9" t="s">
        <v>63</v>
      </c>
      <c r="B81" s="2">
        <v>0.23700000000000002</v>
      </c>
      <c r="C81" s="5">
        <v>7.5999999999999998E-2</v>
      </c>
      <c r="D81" s="1">
        <f>(B81-C81)</f>
        <v>0.16100000000000003</v>
      </c>
      <c r="E81" s="7">
        <f>(124.71*D81*D81)+(438.94*D81)+(0.4707)</f>
        <v>74.372647910000012</v>
      </c>
    </row>
    <row r="82" spans="1:5" x14ac:dyDescent="0.3">
      <c r="A82" s="9" t="s">
        <v>64</v>
      </c>
      <c r="B82" s="2">
        <v>0.32200000000000001</v>
      </c>
      <c r="C82" s="5">
        <v>7.5999999999999998E-2</v>
      </c>
      <c r="D82" s="1">
        <f>(B82-C82)</f>
        <v>0.246</v>
      </c>
      <c r="E82" s="7">
        <f>(124.71*D82*D82)+(438.94*D82)+(0.4707)</f>
        <v>115.99689035999999</v>
      </c>
    </row>
    <row r="83" spans="1:5" x14ac:dyDescent="0.3">
      <c r="A83" s="9" t="s">
        <v>65</v>
      </c>
      <c r="B83" s="2">
        <v>1.456</v>
      </c>
      <c r="C83" s="5">
        <v>7.5999999999999998E-2</v>
      </c>
      <c r="D83" s="1">
        <f>(B83-C83)</f>
        <v>1.38</v>
      </c>
      <c r="E83" s="7">
        <f>(124.71*D83*D83)+(438.94*D83)+(0.4707)</f>
        <v>843.70562399999983</v>
      </c>
    </row>
    <row r="84" spans="1:5" x14ac:dyDescent="0.3">
      <c r="A84" s="9" t="s">
        <v>66</v>
      </c>
      <c r="B84" s="2">
        <v>1.728</v>
      </c>
      <c r="C84" s="5">
        <v>7.5999999999999998E-2</v>
      </c>
      <c r="D84" s="1">
        <f>(B84-C84)</f>
        <v>1.6519999999999999</v>
      </c>
      <c r="E84" s="7">
        <f>(124.71*D84*D84)+(438.94*D84)+(0.4707)</f>
        <v>1065.9461398400001</v>
      </c>
    </row>
    <row r="85" spans="1:5" x14ac:dyDescent="0.3">
      <c r="A85" s="9" t="s">
        <v>67</v>
      </c>
      <c r="B85" s="2">
        <v>0.16300000000000001</v>
      </c>
      <c r="C85" s="5">
        <v>7.5999999999999998E-2</v>
      </c>
      <c r="D85" s="1">
        <f>(B85-C85)</f>
        <v>8.7000000000000008E-2</v>
      </c>
      <c r="E85" s="7">
        <f>(124.71*D85*D85)+(438.94*D85)+(0.4707)</f>
        <v>39.602409990000005</v>
      </c>
    </row>
    <row r="86" spans="1:5" x14ac:dyDescent="0.3">
      <c r="A86" s="9" t="s">
        <v>68</v>
      </c>
      <c r="B86" s="2">
        <v>0.74099999999999999</v>
      </c>
      <c r="C86" s="5">
        <v>7.5999999999999998E-2</v>
      </c>
      <c r="D86" s="1">
        <f>(B86-C86)</f>
        <v>0.66500000000000004</v>
      </c>
      <c r="E86" s="7">
        <f>(124.71*D86*D86)+(438.94*D86)+(0.4707)</f>
        <v>347.51567975000006</v>
      </c>
    </row>
    <row r="87" spans="1:5" x14ac:dyDescent="0.3">
      <c r="A87" s="9" t="s">
        <v>69</v>
      </c>
      <c r="B87" s="2">
        <v>0.442</v>
      </c>
      <c r="C87" s="5">
        <v>7.5999999999999998E-2</v>
      </c>
      <c r="D87" s="1">
        <f>(B87-C87)</f>
        <v>0.36599999999999999</v>
      </c>
      <c r="E87" s="7">
        <f>(124.71*D87*D87)+(438.94*D87)+(0.4707)</f>
        <v>177.82839275999999</v>
      </c>
    </row>
    <row r="88" spans="1:5" x14ac:dyDescent="0.3">
      <c r="A88" s="9" t="s">
        <v>70</v>
      </c>
      <c r="B88" s="2">
        <v>1.97</v>
      </c>
      <c r="C88" s="5">
        <v>7.5999999999999998E-2</v>
      </c>
      <c r="D88" s="1">
        <f>(B88-C88)</f>
        <v>1.8939999999999999</v>
      </c>
      <c r="E88" s="7">
        <f>(124.71*D88*D88)+(438.94*D88)+(0.4707)</f>
        <v>1279.18726156</v>
      </c>
    </row>
    <row r="89" spans="1:5" x14ac:dyDescent="0.3">
      <c r="A89" s="9" t="s">
        <v>71</v>
      </c>
      <c r="B89" s="2">
        <v>0.11800000000000001</v>
      </c>
      <c r="C89" s="5">
        <v>7.5999999999999998E-2</v>
      </c>
      <c r="D89" s="1">
        <f>(B89-C89)</f>
        <v>4.200000000000001E-2</v>
      </c>
      <c r="E89" s="7">
        <f>(124.71*D89*D89)+(438.94*D89)+(0.4707)</f>
        <v>19.126168440000008</v>
      </c>
    </row>
    <row r="90" spans="1:5" x14ac:dyDescent="0.3">
      <c r="A90" s="9" t="s">
        <v>72</v>
      </c>
      <c r="B90" s="2">
        <v>1.296</v>
      </c>
      <c r="C90" s="5">
        <v>7.5999999999999998E-2</v>
      </c>
      <c r="D90" s="1">
        <f>(B90-C90)</f>
        <v>1.22</v>
      </c>
      <c r="E90" s="7">
        <f>(124.71*D90*D90)+(438.94*D90)+(0.4707)</f>
        <v>721.59586400000001</v>
      </c>
    </row>
    <row r="91" spans="1:5" x14ac:dyDescent="0.3">
      <c r="A91" s="9" t="s">
        <v>73</v>
      </c>
      <c r="B91" s="2">
        <v>0.121</v>
      </c>
      <c r="C91" s="5">
        <v>7.5999999999999998E-2</v>
      </c>
      <c r="D91" s="1">
        <f>(B91-C91)</f>
        <v>4.4999999999999998E-2</v>
      </c>
      <c r="E91" s="7">
        <f>(124.71*D91*D91)+(438.94*D91)+(0.4707)</f>
        <v>20.475537749999997</v>
      </c>
    </row>
    <row r="92" spans="1:5" x14ac:dyDescent="0.3">
      <c r="A92" s="9" t="s">
        <v>74</v>
      </c>
      <c r="B92" s="2">
        <v>0.28200000000000003</v>
      </c>
      <c r="C92" s="5">
        <v>7.5999999999999998E-2</v>
      </c>
      <c r="D92" s="1">
        <f>(B92-C92)</f>
        <v>0.20600000000000002</v>
      </c>
      <c r="E92" s="7">
        <f>(124.71*D92*D92)+(438.94*D92)+(0.4707)</f>
        <v>96.184533560000006</v>
      </c>
    </row>
    <row r="93" spans="1:5" x14ac:dyDescent="0.3">
      <c r="A93" s="9" t="s">
        <v>75</v>
      </c>
      <c r="B93" s="2">
        <v>1.8149999999999999</v>
      </c>
      <c r="C93" s="5">
        <v>7.5999999999999998E-2</v>
      </c>
      <c r="D93" s="1">
        <f>(B93-C93)</f>
        <v>1.7389999999999999</v>
      </c>
      <c r="E93" s="7">
        <f>(124.71*D93*D93)+(438.94*D93)+(0.4707)</f>
        <v>1140.9254899099999</v>
      </c>
    </row>
    <row r="94" spans="1:5" x14ac:dyDescent="0.3">
      <c r="A94" s="9" t="s">
        <v>76</v>
      </c>
      <c r="B94" s="2">
        <v>0.17799999999999999</v>
      </c>
      <c r="C94" s="5">
        <v>7.5999999999999998E-2</v>
      </c>
      <c r="D94" s="1">
        <f>(B94-C94)</f>
        <v>0.10199999999999999</v>
      </c>
      <c r="E94" s="7">
        <f>(124.71*D94*D94)+(438.94*D94)+(0.4707)</f>
        <v>46.540062839999997</v>
      </c>
    </row>
    <row r="95" spans="1:5" x14ac:dyDescent="0.3">
      <c r="A95" s="9" t="s">
        <v>77</v>
      </c>
      <c r="B95" s="2">
        <v>1.1659999999999999</v>
      </c>
      <c r="C95" s="5">
        <v>7.5999999999999998E-2</v>
      </c>
      <c r="D95" s="1">
        <f>(B95-C95)</f>
        <v>1.0899999999999999</v>
      </c>
      <c r="E95" s="7">
        <f>(124.71*D95*D95)+(438.94*D95)+(0.4707)</f>
        <v>627.08325099999979</v>
      </c>
    </row>
    <row r="96" spans="1:5" x14ac:dyDescent="0.3">
      <c r="A96" s="9" t="s">
        <v>78</v>
      </c>
      <c r="B96" s="2">
        <v>1.288</v>
      </c>
      <c r="C96" s="5">
        <v>7.5999999999999998E-2</v>
      </c>
      <c r="D96" s="1">
        <f>(B96-C96)</f>
        <v>1.212</v>
      </c>
      <c r="E96" s="7">
        <f>(124.71*D96*D96)+(438.94*D96)+(0.4707)</f>
        <v>715.6579862399999</v>
      </c>
    </row>
    <row r="97" spans="1:5" x14ac:dyDescent="0.3">
      <c r="A97" s="9" t="s">
        <v>79</v>
      </c>
      <c r="B97" s="2">
        <v>2.331</v>
      </c>
      <c r="C97" s="5">
        <v>7.5999999999999998E-2</v>
      </c>
      <c r="D97" s="1">
        <f>(B97-C97)</f>
        <v>2.2549999999999999</v>
      </c>
      <c r="E97" s="7">
        <f>(124.71*D97*D97)+(438.94*D97)+(0.4707)</f>
        <v>1624.43386775</v>
      </c>
    </row>
    <row r="98" spans="1:5" x14ac:dyDescent="0.3">
      <c r="A98" s="9" t="s">
        <v>80</v>
      </c>
      <c r="B98" s="2">
        <v>2.57</v>
      </c>
      <c r="C98" s="5">
        <v>7.5999999999999998E-2</v>
      </c>
      <c r="D98" s="1">
        <f>(B98-C98)</f>
        <v>2.4939999999999998</v>
      </c>
      <c r="E98" s="7">
        <f>(124.71*D98*D98)+(438.94*D98)+(0.4707)</f>
        <v>1870.8877495599997</v>
      </c>
    </row>
    <row r="99" spans="1:5" x14ac:dyDescent="0.3">
      <c r="A99" s="9" t="s">
        <v>81</v>
      </c>
      <c r="B99" s="2">
        <v>0.20300000000000001</v>
      </c>
      <c r="C99" s="5">
        <v>7.5999999999999998E-2</v>
      </c>
      <c r="D99" s="1">
        <f>(B99-C99)</f>
        <v>0.127</v>
      </c>
      <c r="E99" s="7">
        <f>(124.71*D99*D99)+(438.94*D99)+(0.4707)</f>
        <v>58.227527590000001</v>
      </c>
    </row>
    <row r="100" spans="1:5" x14ac:dyDescent="0.3">
      <c r="A100" s="9" t="s">
        <v>82</v>
      </c>
      <c r="B100" s="2">
        <v>0.16800000000000001</v>
      </c>
      <c r="C100" s="5">
        <v>7.5999999999999998E-2</v>
      </c>
      <c r="D100" s="1">
        <f>(B100-C100)</f>
        <v>9.2000000000000012E-2</v>
      </c>
      <c r="E100" s="7">
        <f>(124.71*D100*D100)+(438.94*D100)+(0.4707)</f>
        <v>41.908725440000012</v>
      </c>
    </row>
    <row r="101" spans="1:5" x14ac:dyDescent="0.3">
      <c r="A101" s="9" t="s">
        <v>83</v>
      </c>
      <c r="B101" s="2">
        <v>0.63100000000000001</v>
      </c>
      <c r="C101" s="5">
        <v>7.5999999999999998E-2</v>
      </c>
      <c r="D101" s="1">
        <f>(B101-C101)</f>
        <v>0.55500000000000005</v>
      </c>
      <c r="E101" s="7">
        <f>(124.71*D101*D101)+(438.94*D101)+(0.4707)</f>
        <v>282.49619775000002</v>
      </c>
    </row>
    <row r="102" spans="1:5" x14ac:dyDescent="0.3">
      <c r="A102" s="9" t="s">
        <v>84</v>
      </c>
      <c r="B102" s="2">
        <v>1.9100000000000001</v>
      </c>
      <c r="C102" s="5">
        <v>7.5999999999999998E-2</v>
      </c>
      <c r="D102" s="1">
        <f>(B102-C102)</f>
        <v>1.8340000000000001</v>
      </c>
      <c r="E102" s="7">
        <f>(124.71*D102*D102)+(438.94*D102)+(0.4707)</f>
        <v>1224.9557287600003</v>
      </c>
    </row>
    <row r="103" spans="1:5" x14ac:dyDescent="0.3">
      <c r="A103" s="9" t="s">
        <v>85</v>
      </c>
      <c r="B103" s="2">
        <v>0.129</v>
      </c>
      <c r="C103" s="5">
        <v>7.5999999999999998E-2</v>
      </c>
      <c r="D103" s="1">
        <f>(B103-C103)</f>
        <v>5.3000000000000005E-2</v>
      </c>
      <c r="E103" s="7">
        <f>(124.71*D103*D103)+(438.94*D103)+(0.4707)</f>
        <v>24.084830390000004</v>
      </c>
    </row>
    <row r="104" spans="1:5" x14ac:dyDescent="0.3">
      <c r="A104" s="9" t="s">
        <v>86</v>
      </c>
      <c r="B104" s="2">
        <v>0.16400000000000001</v>
      </c>
      <c r="C104" s="5">
        <v>7.5999999999999998E-2</v>
      </c>
      <c r="D104" s="1">
        <f>(B104-C104)</f>
        <v>8.8000000000000009E-2</v>
      </c>
      <c r="E104" s="7">
        <f>(124.71*D104*D104)+(438.94*D104)+(0.4707)</f>
        <v>40.063174240000009</v>
      </c>
    </row>
    <row r="105" spans="1:5" x14ac:dyDescent="0.3">
      <c r="A105" s="9" t="s">
        <v>87</v>
      </c>
      <c r="B105" s="2">
        <v>0.375</v>
      </c>
      <c r="C105" s="5">
        <v>7.5999999999999998E-2</v>
      </c>
      <c r="D105" s="1">
        <f>(B105-C105)</f>
        <v>0.29899999999999999</v>
      </c>
      <c r="E105" s="7">
        <f>(124.71*D105*D105)+(438.94*D105)+(0.4707)</f>
        <v>142.86295870999999</v>
      </c>
    </row>
    <row r="106" spans="1:5" x14ac:dyDescent="0.3">
      <c r="A106" s="9" t="s">
        <v>88</v>
      </c>
      <c r="B106" s="2">
        <v>1.1830000000000001</v>
      </c>
      <c r="C106" s="5">
        <v>7.5999999999999998E-2</v>
      </c>
      <c r="D106" s="1">
        <f>(B106-C106)</f>
        <v>1.107</v>
      </c>
      <c r="E106" s="7">
        <f>(124.71*D106*D106)+(438.94*D106)+(0.4707)</f>
        <v>639.20302478999986</v>
      </c>
    </row>
    <row r="107" spans="1:5" x14ac:dyDescent="0.3">
      <c r="A107" s="9" t="s">
        <v>89</v>
      </c>
      <c r="B107" s="2">
        <v>0.27700000000000002</v>
      </c>
      <c r="C107" s="5">
        <v>7.5999999999999998E-2</v>
      </c>
      <c r="D107" s="1">
        <f>(B107-C107)</f>
        <v>0.20100000000000001</v>
      </c>
      <c r="E107" s="7">
        <f>(124.71*D107*D107)+(438.94*D107)+(0.4707)</f>
        <v>93.736048709999992</v>
      </c>
    </row>
    <row r="108" spans="1:5" x14ac:dyDescent="0.3">
      <c r="A108" s="9" t="s">
        <v>90</v>
      </c>
      <c r="B108" s="2">
        <v>0.315</v>
      </c>
      <c r="C108" s="5">
        <v>7.5999999999999998E-2</v>
      </c>
      <c r="D108" s="1">
        <f>(B108-C108)</f>
        <v>0.23899999999999999</v>
      </c>
      <c r="E108" s="7">
        <f>(124.71*D108*D108)+(438.94*D108)+(0.4707)</f>
        <v>112.50091990999999</v>
      </c>
    </row>
    <row r="109" spans="1:5" x14ac:dyDescent="0.3">
      <c r="A109" s="9" t="s">
        <v>91</v>
      </c>
      <c r="B109" s="2">
        <v>0.69000000000000006</v>
      </c>
      <c r="C109" s="5">
        <v>7.5999999999999998E-2</v>
      </c>
      <c r="D109" s="1">
        <f>(B109-C109)</f>
        <v>0.6140000000000001</v>
      </c>
      <c r="E109" s="7">
        <f>(124.71*D109*D109)+(438.94*D109)+(0.4707)</f>
        <v>316.99503116000011</v>
      </c>
    </row>
    <row r="110" spans="1:5" x14ac:dyDescent="0.3">
      <c r="A110" s="9" t="s">
        <v>92</v>
      </c>
      <c r="B110" s="2">
        <v>0.34900000000000003</v>
      </c>
      <c r="C110" s="5">
        <v>7.5999999999999998E-2</v>
      </c>
      <c r="D110" s="1">
        <f>(B110-C110)</f>
        <v>0.27300000000000002</v>
      </c>
      <c r="E110" s="7">
        <f>(124.71*D110*D110)+(438.94*D110)+(0.4707)</f>
        <v>129.59583159000002</v>
      </c>
    </row>
    <row r="111" spans="1:5" x14ac:dyDescent="0.3">
      <c r="A111" s="9" t="s">
        <v>38</v>
      </c>
      <c r="B111" s="2">
        <v>0.39900000000000002</v>
      </c>
      <c r="C111" s="5">
        <v>7.5999999999999998E-2</v>
      </c>
      <c r="D111" s="1">
        <f>(B111-C111)</f>
        <v>0.32300000000000001</v>
      </c>
      <c r="E111" s="7">
        <f>(124.71*D111*D111)+(438.94*D111)+(0.4707)</f>
        <v>155.25918959000001</v>
      </c>
    </row>
    <row r="112" spans="1:5" x14ac:dyDescent="0.3">
      <c r="A112" s="9" t="s">
        <v>93</v>
      </c>
      <c r="B112" s="2">
        <v>1.2050000000000001</v>
      </c>
      <c r="C112" s="5">
        <v>7.5999999999999998E-2</v>
      </c>
      <c r="D112" s="1">
        <f>(B112-C112)</f>
        <v>1.129</v>
      </c>
      <c r="E112" s="7">
        <f>(124.71*D112*D112)+(438.94*D112)+(0.4707)</f>
        <v>654.99443910999992</v>
      </c>
    </row>
    <row r="113" spans="1:5" x14ac:dyDescent="0.3">
      <c r="A113" s="9" t="s">
        <v>94</v>
      </c>
      <c r="B113" s="2">
        <v>0.91600000000000004</v>
      </c>
      <c r="C113" s="5">
        <v>7.5999999999999998E-2</v>
      </c>
      <c r="D113" s="1">
        <f>(B113-C113)</f>
        <v>0.84000000000000008</v>
      </c>
      <c r="E113" s="7">
        <f>(124.71*D113*D113)+(438.94*D113)+(0.4707)</f>
        <v>457.17567600000007</v>
      </c>
    </row>
    <row r="114" spans="1:5" x14ac:dyDescent="0.3">
      <c r="A114" s="9" t="s">
        <v>95</v>
      </c>
      <c r="B114" s="2">
        <v>0.27600000000000002</v>
      </c>
      <c r="C114" s="5">
        <v>7.5999999999999998E-2</v>
      </c>
      <c r="D114" s="1">
        <f>(B114-C114)</f>
        <v>0.2</v>
      </c>
      <c r="E114" s="7">
        <f>(124.71*D114*D114)+(438.94*D114)+(0.4707)</f>
        <v>93.247100000000003</v>
      </c>
    </row>
    <row r="115" spans="1:5" x14ac:dyDescent="0.3">
      <c r="A115" s="9" t="s">
        <v>96</v>
      </c>
      <c r="B115" s="2">
        <v>1.379</v>
      </c>
      <c r="C115" s="5">
        <v>7.5999999999999998E-2</v>
      </c>
      <c r="D115" s="1">
        <f>(B115-C115)</f>
        <v>1.3029999999999999</v>
      </c>
      <c r="E115" s="7">
        <f>(124.71*D115*D115)+(438.94*D115)+(0.4707)</f>
        <v>784.14328038999986</v>
      </c>
    </row>
    <row r="116" spans="1:5" x14ac:dyDescent="0.3">
      <c r="A116" s="9" t="s">
        <v>97</v>
      </c>
      <c r="B116" s="2">
        <v>0.109</v>
      </c>
      <c r="C116" s="5">
        <v>7.5999999999999998E-2</v>
      </c>
      <c r="D116" s="1">
        <f>(B116-C116)</f>
        <v>3.3000000000000002E-2</v>
      </c>
      <c r="E116" s="7">
        <f>(124.71*D116*D116)+(438.94*D116)+(0.4707)</f>
        <v>15.091529190000001</v>
      </c>
    </row>
    <row r="117" spans="1:5" x14ac:dyDescent="0.3">
      <c r="A117" s="9" t="s">
        <v>98</v>
      </c>
      <c r="B117" s="2">
        <v>1.81</v>
      </c>
      <c r="C117" s="5">
        <v>7.5999999999999998E-2</v>
      </c>
      <c r="D117" s="1">
        <f>(B117-C117)</f>
        <v>1.734</v>
      </c>
      <c r="E117" s="7">
        <f>(124.71*D117*D117)+(438.94*D117)+(0.4707)</f>
        <v>1136.5652007599999</v>
      </c>
    </row>
    <row r="118" spans="1:5" x14ac:dyDescent="0.3">
      <c r="A118" s="9" t="s">
        <v>99</v>
      </c>
      <c r="B118" s="2">
        <v>0.2</v>
      </c>
      <c r="C118" s="5">
        <v>7.5999999999999998E-2</v>
      </c>
      <c r="D118" s="1">
        <f>(B118-C118)</f>
        <v>0.12400000000000001</v>
      </c>
      <c r="E118" s="7">
        <f>(124.71*D118*D118)+(438.94*D118)+(0.4707)</f>
        <v>56.816800960000002</v>
      </c>
    </row>
    <row r="119" spans="1:5" x14ac:dyDescent="0.3">
      <c r="A119" s="9" t="s">
        <v>100</v>
      </c>
      <c r="B119" s="2">
        <v>0.16</v>
      </c>
      <c r="C119" s="5">
        <v>7.5999999999999998E-2</v>
      </c>
      <c r="D119" s="1">
        <f>(B119-C119)</f>
        <v>8.4000000000000005E-2</v>
      </c>
      <c r="E119" s="7">
        <f>(124.71*D119*D119)+(438.94*D119)+(0.4707)</f>
        <v>38.221613760000004</v>
      </c>
    </row>
    <row r="120" spans="1:5" x14ac:dyDescent="0.3">
      <c r="A120" s="9" t="s">
        <v>101</v>
      </c>
      <c r="B120" s="2">
        <v>0.28100000000000003</v>
      </c>
      <c r="C120" s="5">
        <v>7.5999999999999998E-2</v>
      </c>
      <c r="D120" s="1">
        <f>(B120-C120)</f>
        <v>0.20500000000000002</v>
      </c>
      <c r="E120" s="7">
        <f>(124.71*D120*D120)+(438.94*D120)+(0.4707)</f>
        <v>95.694337750000003</v>
      </c>
    </row>
    <row r="121" spans="1:5" x14ac:dyDescent="0.3">
      <c r="A121" s="11" t="s">
        <v>102</v>
      </c>
      <c r="B121" s="2">
        <v>1.266</v>
      </c>
      <c r="C121" s="5">
        <v>7.5999999999999998E-2</v>
      </c>
      <c r="D121" s="1">
        <f>(B121-C121)</f>
        <v>1.19</v>
      </c>
      <c r="E121" s="7">
        <f>(124.71*D121*D121)+(438.94*D121)+(0.4707)</f>
        <v>699.41113099999984</v>
      </c>
    </row>
    <row r="126" spans="1:5" x14ac:dyDescent="0.3">
      <c r="A126" s="8" t="s">
        <v>103</v>
      </c>
      <c r="B126" s="8"/>
      <c r="C126" s="8"/>
      <c r="D126" s="8"/>
    </row>
    <row r="127" spans="1:5" x14ac:dyDescent="0.3">
      <c r="A127" t="s">
        <v>104</v>
      </c>
    </row>
    <row r="128" spans="1:5" x14ac:dyDescent="0.3">
      <c r="A128" t="s">
        <v>105</v>
      </c>
    </row>
    <row r="129" spans="1:4" x14ac:dyDescent="0.3">
      <c r="A129" t="s">
        <v>106</v>
      </c>
    </row>
    <row r="130" spans="1:4" x14ac:dyDescent="0.3">
      <c r="A130" t="s">
        <v>107</v>
      </c>
    </row>
    <row r="131" spans="1:4" x14ac:dyDescent="0.3">
      <c r="A131" t="s">
        <v>108</v>
      </c>
    </row>
    <row r="132" spans="1:4" x14ac:dyDescent="0.3">
      <c r="A132" t="s">
        <v>109</v>
      </c>
    </row>
    <row r="133" spans="1:4" x14ac:dyDescent="0.3">
      <c r="A133" t="s">
        <v>110</v>
      </c>
    </row>
    <row r="134" spans="1:4" x14ac:dyDescent="0.3">
      <c r="A134" t="s">
        <v>111</v>
      </c>
    </row>
    <row r="135" spans="1:4" x14ac:dyDescent="0.3">
      <c r="A135" t="s">
        <v>112</v>
      </c>
    </row>
    <row r="136" spans="1:4" x14ac:dyDescent="0.3">
      <c r="A136" t="s">
        <v>113</v>
      </c>
    </row>
    <row r="137" spans="1:4" x14ac:dyDescent="0.3">
      <c r="A137" t="s">
        <v>114</v>
      </c>
    </row>
    <row r="139" spans="1:4" x14ac:dyDescent="0.3">
      <c r="A139" s="12" t="s">
        <v>115</v>
      </c>
      <c r="B139" s="12"/>
      <c r="C139" s="12"/>
      <c r="D139" s="12"/>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workbookViewId="0">
      <selection activeCell="G76" sqref="G76"/>
    </sheetView>
  </sheetViews>
  <sheetFormatPr defaultRowHeight="14.4" x14ac:dyDescent="0.3"/>
  <cols>
    <col min="1" max="1" width="33.88671875" customWidth="1"/>
    <col min="2" max="2" width="18.33203125" customWidth="1"/>
    <col min="3" max="3" width="21.77734375" customWidth="1"/>
    <col min="4" max="4" width="17.77734375" customWidth="1"/>
    <col min="5" max="5" width="16" customWidth="1"/>
    <col min="6" max="6" width="16.109375" customWidth="1"/>
    <col min="7" max="7" width="63.88671875" customWidth="1"/>
  </cols>
  <sheetData>
    <row r="1" spans="1:7" ht="15.6" thickTop="1" thickBot="1" x14ac:dyDescent="0.35">
      <c r="A1" s="13" t="s">
        <v>116</v>
      </c>
      <c r="B1" s="13" t="s">
        <v>117</v>
      </c>
      <c r="C1" s="13" t="s">
        <v>118</v>
      </c>
      <c r="D1" s="13" t="s">
        <v>119</v>
      </c>
      <c r="E1" s="13" t="s">
        <v>120</v>
      </c>
      <c r="F1" s="13" t="s">
        <v>121</v>
      </c>
      <c r="G1" s="13" t="s">
        <v>122</v>
      </c>
    </row>
    <row r="2" spans="1:7" ht="15.6" thickTop="1" thickBot="1" x14ac:dyDescent="0.35">
      <c r="A2" s="14" t="s">
        <v>126</v>
      </c>
      <c r="B2" s="15" t="s">
        <v>127</v>
      </c>
      <c r="C2" s="16" t="s">
        <v>123</v>
      </c>
      <c r="D2" s="16" t="s">
        <v>128</v>
      </c>
      <c r="E2" s="16" t="s">
        <v>129</v>
      </c>
      <c r="F2" s="16" t="s">
        <v>124</v>
      </c>
      <c r="G2" s="16" t="s">
        <v>125</v>
      </c>
    </row>
    <row r="3" spans="1:7" ht="15" thickTop="1" x14ac:dyDescent="0.3"/>
    <row r="83" spans="1:2" x14ac:dyDescent="0.3">
      <c r="A83" s="8" t="s">
        <v>135</v>
      </c>
      <c r="B83" s="8"/>
    </row>
    <row r="84" spans="1:2" x14ac:dyDescent="0.3">
      <c r="A84" t="s">
        <v>130</v>
      </c>
    </row>
    <row r="85" spans="1:2" x14ac:dyDescent="0.3">
      <c r="A85" t="s">
        <v>131</v>
      </c>
    </row>
    <row r="86" spans="1:2" x14ac:dyDescent="0.3">
      <c r="A86" t="s">
        <v>132</v>
      </c>
    </row>
    <row r="87" spans="1:2" x14ac:dyDescent="0.3">
      <c r="A87" t="s">
        <v>133</v>
      </c>
    </row>
    <row r="88" spans="1:2" x14ac:dyDescent="0.3">
      <c r="A88" t="s">
        <v>134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BDNF</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2021-11-05T12:41:55Z</dcterms:created>
  <dcterms:modified xsi:type="dcterms:W3CDTF">2021-11-05T13:41:36Z</dcterms:modified>
</cp:coreProperties>
</file>