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ga\OneDrive\Desktop\h&amp;e deri 2021\"/>
    </mc:Choice>
  </mc:AlternateContent>
  <xr:revisionPtr revIDLastSave="0" documentId="13_ncr:1_{0D61C47A-7F4C-4A01-8579-8ABC4C31BD87}" xr6:coauthVersionLast="36" xr6:coauthVersionMax="36" xr10:uidLastSave="{00000000-0000-0000-0000-000000000000}"/>
  <bookViews>
    <workbookView xWindow="0" yWindow="0" windowWidth="16180" windowHeight="6780" activeTab="4" xr2:uid="{2576525E-E090-4461-A8A4-6701B4B405E9}"/>
  </bookViews>
  <sheets>
    <sheet name="Dx-7" sheetId="1" r:id="rId1"/>
    <sheet name="Dx-21" sheetId="8" r:id="rId2"/>
    <sheet name="Sham-7" sheetId="2" r:id="rId3"/>
    <sheet name="Sham-21" sheetId="9" r:id="rId4"/>
    <sheet name="Knt-7" sheetId="3" r:id="rId5"/>
    <sheet name="Knt-21" sheetId="10" r:id="rId6"/>
    <sheet name="E5-7" sheetId="4" r:id="rId7"/>
    <sheet name="E5-21" sheetId="5" r:id="rId8"/>
    <sheet name="E10-7" sheetId="6" r:id="rId9"/>
    <sheet name="E10-21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B8" i="1"/>
  <c r="C8" i="1"/>
  <c r="D8" i="1"/>
  <c r="E8" i="1"/>
  <c r="F8" i="1"/>
  <c r="G8" i="1"/>
  <c r="D8" i="4"/>
  <c r="D3" i="6" l="1"/>
  <c r="D4" i="6"/>
  <c r="D5" i="6"/>
  <c r="D6" i="6"/>
  <c r="D7" i="6"/>
  <c r="D8" i="3"/>
  <c r="K10" i="7"/>
  <c r="E10" i="7"/>
  <c r="G8" i="7"/>
  <c r="F8" i="7"/>
  <c r="E8" i="7"/>
  <c r="C8" i="7"/>
  <c r="B8" i="7"/>
  <c r="D7" i="7"/>
  <c r="D6" i="7"/>
  <c r="D5" i="7"/>
  <c r="D4" i="7"/>
  <c r="D3" i="7"/>
  <c r="D2" i="7"/>
  <c r="K10" i="6"/>
  <c r="E10" i="6"/>
  <c r="G8" i="6"/>
  <c r="F8" i="6"/>
  <c r="E8" i="6"/>
  <c r="C8" i="6"/>
  <c r="B8" i="6"/>
  <c r="D2" i="6"/>
  <c r="K10" i="5"/>
  <c r="E10" i="5"/>
  <c r="G8" i="5"/>
  <c r="F8" i="5"/>
  <c r="E8" i="5"/>
  <c r="C8" i="5"/>
  <c r="B8" i="5"/>
  <c r="D7" i="5"/>
  <c r="D6" i="5"/>
  <c r="D5" i="5"/>
  <c r="D4" i="5"/>
  <c r="D8" i="5" s="1"/>
  <c r="D3" i="5"/>
  <c r="D2" i="5"/>
  <c r="K10" i="4"/>
  <c r="E10" i="4"/>
  <c r="G8" i="4"/>
  <c r="F8" i="4"/>
  <c r="E8" i="4"/>
  <c r="C8" i="4"/>
  <c r="B8" i="4"/>
  <c r="D7" i="4"/>
  <c r="D6" i="4"/>
  <c r="D5" i="4"/>
  <c r="D4" i="4"/>
  <c r="D3" i="4"/>
  <c r="D2" i="4"/>
  <c r="K10" i="10"/>
  <c r="E10" i="10"/>
  <c r="G8" i="10"/>
  <c r="F8" i="10"/>
  <c r="E8" i="10"/>
  <c r="C8" i="10"/>
  <c r="B8" i="10"/>
  <c r="D7" i="10"/>
  <c r="D6" i="10"/>
  <c r="D5" i="10"/>
  <c r="D4" i="10"/>
  <c r="D3" i="10"/>
  <c r="D2" i="10"/>
  <c r="K10" i="3"/>
  <c r="E10" i="3"/>
  <c r="G8" i="3"/>
  <c r="F8" i="3"/>
  <c r="E8" i="3"/>
  <c r="C8" i="3"/>
  <c r="B8" i="3"/>
  <c r="D7" i="3"/>
  <c r="D6" i="3"/>
  <c r="D5" i="3"/>
  <c r="D4" i="3"/>
  <c r="D3" i="3"/>
  <c r="D2" i="3"/>
  <c r="K10" i="9"/>
  <c r="E10" i="9"/>
  <c r="G8" i="9"/>
  <c r="F8" i="9"/>
  <c r="E8" i="9"/>
  <c r="C8" i="9"/>
  <c r="B8" i="9"/>
  <c r="D7" i="9"/>
  <c r="D6" i="9"/>
  <c r="D5" i="9"/>
  <c r="D4" i="9"/>
  <c r="D3" i="9"/>
  <c r="D2" i="9"/>
  <c r="K10" i="2"/>
  <c r="D8" i="7" l="1"/>
  <c r="D8" i="6"/>
  <c r="D8" i="10"/>
  <c r="D8" i="9"/>
  <c r="E10" i="2"/>
  <c r="G8" i="2"/>
  <c r="F8" i="2"/>
  <c r="E8" i="2"/>
  <c r="C8" i="2"/>
  <c r="B8" i="2"/>
  <c r="D7" i="2"/>
  <c r="D6" i="2"/>
  <c r="D5" i="2"/>
  <c r="D4" i="2"/>
  <c r="D3" i="2"/>
  <c r="D2" i="2"/>
  <c r="C8" i="8"/>
  <c r="D8" i="8"/>
  <c r="E8" i="8"/>
  <c r="F8" i="8"/>
  <c r="G8" i="8"/>
  <c r="B8" i="8"/>
  <c r="D2" i="8"/>
  <c r="D3" i="8"/>
  <c r="D4" i="8"/>
  <c r="D5" i="8"/>
  <c r="D6" i="8"/>
  <c r="D7" i="8"/>
  <c r="K10" i="8"/>
  <c r="E10" i="8"/>
  <c r="D8" i="2" l="1"/>
</calcChain>
</file>

<file path=xl/sharedStrings.xml><?xml version="1.0" encoding="utf-8"?>
<sst xmlns="http://schemas.openxmlformats.org/spreadsheetml/2006/main" count="89" uniqueCount="11">
  <si>
    <t xml:space="preserve">	115520</t>
  </si>
  <si>
    <t>Topla</t>
  </si>
  <si>
    <t>Ortalama</t>
  </si>
  <si>
    <t>ORTALAMA</t>
  </si>
  <si>
    <t>eğerD2:-100%)=Birleşmemiş</t>
  </si>
  <si>
    <t>Epidermis İyileşme</t>
  </si>
  <si>
    <t>Epidermis Normal</t>
  </si>
  <si>
    <t>DejeNormalerasyoNormal</t>
  </si>
  <si>
    <t>GraNormalülasyoNormal</t>
  </si>
  <si>
    <t>Lökosit yoğuNormalluğu</t>
  </si>
  <si>
    <t>Epidermis KalıNormallık artış oraNormalı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</si>
</sst>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4"/>
    </xf>
    <xf numFmtId="0" fontId="0" fillId="0" borderId="1" xfId="0" applyBorder="1"/>
    <xf numFmtId="0" fontId="0" fillId="0" borderId="2" xfId="0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9" fontId="0" fillId="0" borderId="0" xfId="1" applyFont="1"/>
    <xf numFmtId="0" fontId="0" fillId="0" borderId="3" xfId="0" applyFill="1" applyBorder="1"/>
    <xf numFmtId="166" fontId="0" fillId="0" borderId="0" xfId="0" applyNumberForma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u&#231;%20grafik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tel kalınlık artışı"/>
      <sheetName val="Dejenerasyon alanı"/>
      <sheetName val="Granülasyon alanı"/>
      <sheetName val="Lökosit yoğunluğu"/>
    </sheetNames>
    <sheetDataSet>
      <sheetData sheetId="0">
        <row r="2">
          <cell r="B2" t="str">
            <v>Artış Yüzdesi</v>
          </cell>
        </row>
        <row r="3">
          <cell r="A3" t="str">
            <v>Dx-7</v>
          </cell>
          <cell r="B3">
            <v>0.65</v>
          </cell>
        </row>
        <row r="4">
          <cell r="A4" t="str">
            <v>Dx-21</v>
          </cell>
          <cell r="B4">
            <v>0.81</v>
          </cell>
        </row>
        <row r="5">
          <cell r="A5" t="str">
            <v>Sham-7</v>
          </cell>
          <cell r="B5">
            <v>0.76</v>
          </cell>
        </row>
        <row r="6">
          <cell r="A6" t="str">
            <v>Sham-21</v>
          </cell>
          <cell r="B6">
            <v>0.81</v>
          </cell>
        </row>
        <row r="7">
          <cell r="A7" t="str">
            <v>E5-7</v>
          </cell>
          <cell r="B7">
            <v>1.07</v>
          </cell>
        </row>
        <row r="8">
          <cell r="A8" t="str">
            <v>E5-21</v>
          </cell>
          <cell r="B8">
            <v>0.24</v>
          </cell>
        </row>
        <row r="9">
          <cell r="A9" t="str">
            <v>E10-7</v>
          </cell>
          <cell r="B9">
            <v>0.86</v>
          </cell>
        </row>
        <row r="10">
          <cell r="A10" t="str">
            <v>E10-21</v>
          </cell>
          <cell r="B10">
            <v>0.83</v>
          </cell>
        </row>
      </sheetData>
      <sheetData sheetId="1">
        <row r="2">
          <cell r="D2" t="str">
            <v>Dejenerasyon alanı</v>
          </cell>
        </row>
        <row r="3">
          <cell r="C3" t="str">
            <v>Dx-7</v>
          </cell>
          <cell r="D3">
            <v>10540.666666666666</v>
          </cell>
        </row>
        <row r="4">
          <cell r="C4" t="str">
            <v>Dx-21</v>
          </cell>
          <cell r="D4">
            <v>6650.166666666667</v>
          </cell>
        </row>
        <row r="5">
          <cell r="C5" t="str">
            <v>Sham-7</v>
          </cell>
          <cell r="D5">
            <v>62109.666666666664</v>
          </cell>
        </row>
        <row r="6">
          <cell r="C6" t="str">
            <v>Sham-21</v>
          </cell>
          <cell r="D6">
            <v>45610.333333333336</v>
          </cell>
        </row>
        <row r="7">
          <cell r="C7" t="str">
            <v>E5-7</v>
          </cell>
          <cell r="D7">
            <v>189865.33333333334</v>
          </cell>
        </row>
        <row r="8">
          <cell r="C8" t="str">
            <v>E5-21</v>
          </cell>
          <cell r="D8">
            <v>20766</v>
          </cell>
        </row>
        <row r="9">
          <cell r="C9" t="str">
            <v>E10-7</v>
          </cell>
          <cell r="D9">
            <v>29768</v>
          </cell>
        </row>
        <row r="10">
          <cell r="C10" t="str">
            <v>E10-21</v>
          </cell>
          <cell r="D10">
            <v>37739.333333333336</v>
          </cell>
        </row>
      </sheetData>
      <sheetData sheetId="2">
        <row r="1">
          <cell r="B1" t="str">
            <v>Granülasyon alanı</v>
          </cell>
        </row>
        <row r="2">
          <cell r="A2" t="str">
            <v>Dx-7</v>
          </cell>
          <cell r="B2">
            <v>141499.20000000001</v>
          </cell>
        </row>
        <row r="3">
          <cell r="A3" t="str">
            <v>Dx-21</v>
          </cell>
          <cell r="B3">
            <v>41645.666666666664</v>
          </cell>
        </row>
        <row r="4">
          <cell r="A4" t="str">
            <v>Sham-7</v>
          </cell>
          <cell r="B4">
            <v>171470.16666666666</v>
          </cell>
        </row>
        <row r="5">
          <cell r="A5" t="str">
            <v>Sham-21</v>
          </cell>
          <cell r="B5">
            <v>33428.333333333336</v>
          </cell>
        </row>
        <row r="6">
          <cell r="A6" t="str">
            <v>E5-7</v>
          </cell>
          <cell r="B6">
            <v>141866.5</v>
          </cell>
        </row>
        <row r="7">
          <cell r="A7" t="str">
            <v>E5-21</v>
          </cell>
          <cell r="B7">
            <v>48579</v>
          </cell>
        </row>
        <row r="8">
          <cell r="A8" t="str">
            <v>E10-7</v>
          </cell>
          <cell r="B8">
            <v>104018.83333333333</v>
          </cell>
        </row>
        <row r="9">
          <cell r="A9" t="str">
            <v>E10-21</v>
          </cell>
          <cell r="B9">
            <v>35373.166666666664</v>
          </cell>
        </row>
      </sheetData>
      <sheetData sheetId="3">
        <row r="2">
          <cell r="B2" t="str">
            <v>Lökosit Yoğunluğu</v>
          </cell>
        </row>
        <row r="3">
          <cell r="A3" t="str">
            <v>Dx-7</v>
          </cell>
          <cell r="B3">
            <v>2</v>
          </cell>
        </row>
        <row r="4">
          <cell r="A4" t="str">
            <v>Dx-21</v>
          </cell>
          <cell r="B4">
            <v>1.0833333333333333</v>
          </cell>
        </row>
        <row r="5">
          <cell r="A5" t="str">
            <v>Sham-7</v>
          </cell>
          <cell r="B5">
            <v>2.3333333333333335</v>
          </cell>
        </row>
        <row r="6">
          <cell r="A6" t="str">
            <v>Sham-21</v>
          </cell>
          <cell r="B6">
            <v>1.6666666666666667</v>
          </cell>
        </row>
        <row r="7">
          <cell r="A7" t="str">
            <v>E5-7</v>
          </cell>
          <cell r="B7">
            <v>2.3333333333333335</v>
          </cell>
        </row>
        <row r="8">
          <cell r="A8" t="str">
            <v>E5-21</v>
          </cell>
          <cell r="B8">
            <v>1.0833333333333333</v>
          </cell>
        </row>
        <row r="9">
          <cell r="A9" t="str">
            <v>E10-7</v>
          </cell>
          <cell r="B9">
            <v>2.0833333333333335</v>
          </cell>
        </row>
        <row r="10">
          <cell r="A10" t="str">
            <v>E10-21</v>
          </cell>
          <cell r="B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F799-1D77-4D3E-B0EC-F2D0299D4022}">
  <dimension ref="A1:K20"/>
  <sheetViews>
    <sheetView zoomScaleNormal="100" workbookViewId="0">
      <selection activeCell="B1" sqref="B1"/>
    </sheetView>
  </sheetViews>
  <sheetFormatPr defaultRowHeight="14.5" x14ac:dyDescent="0.35"/>
  <cols>
    <col min="2" max="2" width="15.1796875" customWidth="1"/>
    <col min="4" max="4" width="23.26953125" customWidth="1"/>
    <col min="5" max="5" width="12.453125" bestFit="1" customWidth="1"/>
    <col min="6" max="6" width="17.453125" customWidth="1"/>
    <col min="10" max="11" width="8.7265625" customWidth="1"/>
  </cols>
  <sheetData>
    <row r="1" spans="1:11" x14ac:dyDescent="0.35">
      <c r="B1" t="s">
        <v>6</v>
      </c>
      <c r="C1" t="s">
        <v>5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121</v>
      </c>
      <c r="C2">
        <v>131</v>
      </c>
      <c r="D2" s="12">
        <f>(C2-B2)/B2</f>
        <v>8.2644628099173556E-2</v>
      </c>
      <c r="E2">
        <v>13343</v>
      </c>
      <c r="F2">
        <v>105877</v>
      </c>
      <c r="G2">
        <v>2</v>
      </c>
    </row>
    <row r="3" spans="1:11" x14ac:dyDescent="0.35">
      <c r="A3">
        <v>2</v>
      </c>
      <c r="B3">
        <v>67</v>
      </c>
      <c r="C3">
        <v>78</v>
      </c>
      <c r="D3" s="12">
        <f t="shared" ref="D3:D7" si="0">(C3-B3)/B3</f>
        <v>0.16417910447761194</v>
      </c>
      <c r="E3">
        <v>18820</v>
      </c>
      <c r="F3" s="2" t="s">
        <v>0</v>
      </c>
      <c r="G3">
        <v>1</v>
      </c>
    </row>
    <row r="4" spans="1:11" x14ac:dyDescent="0.35">
      <c r="A4">
        <v>3</v>
      </c>
      <c r="B4">
        <v>101</v>
      </c>
      <c r="C4">
        <v>267</v>
      </c>
      <c r="D4" s="12">
        <f t="shared" si="0"/>
        <v>1.6435643564356435</v>
      </c>
      <c r="E4">
        <v>6256</v>
      </c>
      <c r="F4">
        <v>290154</v>
      </c>
      <c r="G4">
        <v>2</v>
      </c>
    </row>
    <row r="5" spans="1:11" x14ac:dyDescent="0.35">
      <c r="A5">
        <v>4</v>
      </c>
      <c r="B5">
        <v>171</v>
      </c>
      <c r="C5">
        <v>174</v>
      </c>
      <c r="D5" s="12">
        <f t="shared" si="0"/>
        <v>1.7543859649122806E-2</v>
      </c>
      <c r="E5">
        <v>11777</v>
      </c>
      <c r="F5">
        <v>83009</v>
      </c>
      <c r="G5">
        <v>3</v>
      </c>
    </row>
    <row r="6" spans="1:11" x14ac:dyDescent="0.35">
      <c r="A6">
        <v>5</v>
      </c>
      <c r="B6">
        <v>79</v>
      </c>
      <c r="C6">
        <v>158</v>
      </c>
      <c r="D6" s="12">
        <f t="shared" si="0"/>
        <v>1</v>
      </c>
      <c r="E6">
        <v>6213</v>
      </c>
      <c r="F6">
        <v>53320</v>
      </c>
      <c r="G6">
        <v>1</v>
      </c>
    </row>
    <row r="7" spans="1:11" x14ac:dyDescent="0.35">
      <c r="A7">
        <v>6</v>
      </c>
      <c r="B7">
        <v>80</v>
      </c>
      <c r="C7">
        <v>160</v>
      </c>
      <c r="D7" s="12">
        <f t="shared" si="0"/>
        <v>1</v>
      </c>
      <c r="E7">
        <v>6835</v>
      </c>
      <c r="F7">
        <v>175136</v>
      </c>
      <c r="G7">
        <v>3</v>
      </c>
    </row>
    <row r="8" spans="1:11" x14ac:dyDescent="0.35">
      <c r="A8" t="s">
        <v>3</v>
      </c>
      <c r="B8">
        <f>AVERAGE(B2:B7)</f>
        <v>103.16666666666667</v>
      </c>
      <c r="C8">
        <f t="shared" ref="C8:G8" si="1">AVERAGE(C2:C7)</f>
        <v>161.33333333333334</v>
      </c>
      <c r="D8" s="12">
        <f t="shared" si="1"/>
        <v>0.65132199144359193</v>
      </c>
      <c r="E8" s="14">
        <f t="shared" si="1"/>
        <v>10540.666666666666</v>
      </c>
      <c r="F8" s="14">
        <f t="shared" si="1"/>
        <v>141499.20000000001</v>
      </c>
      <c r="G8">
        <f t="shared" si="1"/>
        <v>2</v>
      </c>
    </row>
    <row r="10" spans="1:11" x14ac:dyDescent="0.35">
      <c r="J10" s="1"/>
      <c r="K10" s="1"/>
    </row>
    <row r="16" spans="1:11" x14ac:dyDescent="0.35">
      <c r="D16" s="1"/>
      <c r="E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48C8-6E3E-4327-AF13-1777DA16828F}">
  <dimension ref="A1:K14"/>
  <sheetViews>
    <sheetView workbookViewId="0">
      <selection activeCell="F8" sqref="F8"/>
    </sheetView>
  </sheetViews>
  <sheetFormatPr defaultRowHeight="14.5" x14ac:dyDescent="0.35"/>
  <cols>
    <col min="6" max="6" width="11.26953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52</v>
      </c>
      <c r="C2">
        <v>131</v>
      </c>
      <c r="D2" s="12">
        <f>(C2-B2)/B2</f>
        <v>1.5192307692307692</v>
      </c>
      <c r="E2">
        <v>25142</v>
      </c>
      <c r="F2">
        <v>10969</v>
      </c>
      <c r="G2">
        <v>0.5</v>
      </c>
    </row>
    <row r="3" spans="1:11" x14ac:dyDescent="0.35">
      <c r="A3">
        <v>2</v>
      </c>
      <c r="B3">
        <v>87</v>
      </c>
      <c r="C3">
        <v>132</v>
      </c>
      <c r="D3" s="12">
        <f t="shared" ref="D3:D7" si="0">(C3-B3)/B3</f>
        <v>0.51724137931034486</v>
      </c>
      <c r="E3">
        <v>31129</v>
      </c>
      <c r="F3" s="2">
        <v>37222</v>
      </c>
      <c r="G3">
        <v>1.5</v>
      </c>
    </row>
    <row r="4" spans="1:11" x14ac:dyDescent="0.35">
      <c r="A4">
        <v>3</v>
      </c>
      <c r="B4">
        <v>49</v>
      </c>
      <c r="C4">
        <v>131</v>
      </c>
      <c r="D4" s="12">
        <f t="shared" si="0"/>
        <v>1.6734693877551021</v>
      </c>
      <c r="E4">
        <v>546</v>
      </c>
      <c r="F4">
        <v>42041</v>
      </c>
      <c r="G4">
        <v>0.5</v>
      </c>
    </row>
    <row r="5" spans="1:11" x14ac:dyDescent="0.35">
      <c r="A5">
        <v>4</v>
      </c>
      <c r="B5">
        <v>76</v>
      </c>
      <c r="C5">
        <v>133</v>
      </c>
      <c r="D5" s="12">
        <f t="shared" si="0"/>
        <v>0.75</v>
      </c>
      <c r="E5">
        <v>155598</v>
      </c>
      <c r="F5">
        <v>114173</v>
      </c>
      <c r="G5">
        <v>2</v>
      </c>
    </row>
    <row r="6" spans="1:11" x14ac:dyDescent="0.35">
      <c r="A6">
        <v>5</v>
      </c>
      <c r="B6">
        <v>62</v>
      </c>
      <c r="C6">
        <v>78</v>
      </c>
      <c r="D6" s="12">
        <f t="shared" si="0"/>
        <v>0.25806451612903225</v>
      </c>
      <c r="E6">
        <v>1034</v>
      </c>
      <c r="F6">
        <v>2345</v>
      </c>
      <c r="G6">
        <v>0.5</v>
      </c>
    </row>
    <row r="7" spans="1:11" x14ac:dyDescent="0.35">
      <c r="A7">
        <v>6</v>
      </c>
      <c r="B7">
        <v>49</v>
      </c>
      <c r="C7">
        <v>61</v>
      </c>
      <c r="D7" s="12">
        <f t="shared" si="0"/>
        <v>0.24489795918367346</v>
      </c>
      <c r="E7">
        <v>12987</v>
      </c>
      <c r="F7">
        <v>5489</v>
      </c>
      <c r="G7">
        <v>1</v>
      </c>
    </row>
    <row r="8" spans="1:11" ht="15" thickBot="1" x14ac:dyDescent="0.4">
      <c r="A8" t="s">
        <v>3</v>
      </c>
      <c r="B8">
        <f>AVERAGE(B2:B7)</f>
        <v>62.5</v>
      </c>
      <c r="C8">
        <f t="shared" ref="C8:G8" si="1">AVERAGE(C2:C7)</f>
        <v>111</v>
      </c>
      <c r="D8" s="12">
        <f t="shared" si="1"/>
        <v>0.827150668601487</v>
      </c>
      <c r="E8">
        <f t="shared" si="1"/>
        <v>37739.333333333336</v>
      </c>
      <c r="F8">
        <f t="shared" si="1"/>
        <v>35373.166666666664</v>
      </c>
      <c r="G8">
        <f t="shared" si="1"/>
        <v>1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87112</v>
      </c>
      <c r="E10" s="6">
        <f>SUM(D10:D14)</f>
        <v>155598</v>
      </c>
      <c r="J10" s="5">
        <v>85</v>
      </c>
      <c r="K10" s="6">
        <f>AVERAGE(J10:J14)</f>
        <v>132.66666666666666</v>
      </c>
    </row>
    <row r="11" spans="1:11" x14ac:dyDescent="0.35">
      <c r="D11" s="5">
        <v>68486</v>
      </c>
      <c r="E11" s="8"/>
      <c r="J11" s="7">
        <v>194</v>
      </c>
      <c r="K11" s="8"/>
    </row>
    <row r="12" spans="1:11" x14ac:dyDescent="0.35">
      <c r="D12" s="5"/>
      <c r="E12" s="8"/>
      <c r="J12" s="7">
        <v>119</v>
      </c>
      <c r="K12" s="8"/>
    </row>
    <row r="13" spans="1:11" x14ac:dyDescent="0.35">
      <c r="D13" s="5"/>
      <c r="E13" s="8"/>
      <c r="J13" s="7"/>
      <c r="K13" s="8"/>
    </row>
    <row r="14" spans="1:11" ht="15" thickBot="1" x14ac:dyDescent="0.4">
      <c r="D14" s="11"/>
      <c r="E14" s="10"/>
      <c r="J14" s="9"/>
      <c r="K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EB74-6FB2-4EA4-87B4-8375F3FF86AA}">
  <dimension ref="A1:K23"/>
  <sheetViews>
    <sheetView workbookViewId="0">
      <selection activeCell="F8" sqref="F8"/>
    </sheetView>
  </sheetViews>
  <sheetFormatPr defaultRowHeight="14.5" x14ac:dyDescent="0.35"/>
  <cols>
    <col min="1" max="1" width="12.453125" customWidth="1"/>
    <col min="4" max="4" width="25.453125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52</v>
      </c>
      <c r="C2">
        <v>81</v>
      </c>
      <c r="D2" s="12">
        <f>(C2-B2)/B2</f>
        <v>0.55769230769230771</v>
      </c>
      <c r="E2">
        <v>0</v>
      </c>
      <c r="F2">
        <v>186735</v>
      </c>
      <c r="G2">
        <v>2.5</v>
      </c>
    </row>
    <row r="3" spans="1:11" x14ac:dyDescent="0.35">
      <c r="A3">
        <v>2</v>
      </c>
      <c r="B3">
        <v>30</v>
      </c>
      <c r="C3">
        <v>58</v>
      </c>
      <c r="D3" s="12">
        <f t="shared" ref="D3:D7" si="0">(C3-B3)/B3</f>
        <v>0.93333333333333335</v>
      </c>
      <c r="E3">
        <v>18596</v>
      </c>
      <c r="F3" s="2">
        <v>0</v>
      </c>
      <c r="G3">
        <v>0</v>
      </c>
    </row>
    <row r="4" spans="1:11" x14ac:dyDescent="0.35">
      <c r="A4">
        <v>3</v>
      </c>
      <c r="B4">
        <v>95</v>
      </c>
      <c r="C4">
        <v>88</v>
      </c>
      <c r="D4" s="12">
        <f t="shared" si="0"/>
        <v>-7.3684210526315783E-2</v>
      </c>
      <c r="E4">
        <v>1185</v>
      </c>
      <c r="F4">
        <v>9174</v>
      </c>
      <c r="G4">
        <v>1</v>
      </c>
    </row>
    <row r="5" spans="1:11" x14ac:dyDescent="0.35">
      <c r="A5">
        <v>4</v>
      </c>
      <c r="B5">
        <v>32</v>
      </c>
      <c r="C5">
        <v>69</v>
      </c>
      <c r="D5" s="12">
        <f t="shared" si="0"/>
        <v>1.15625</v>
      </c>
      <c r="E5">
        <v>6731</v>
      </c>
      <c r="F5">
        <v>44861</v>
      </c>
      <c r="G5">
        <v>2</v>
      </c>
    </row>
    <row r="6" spans="1:11" x14ac:dyDescent="0.35">
      <c r="A6">
        <v>5</v>
      </c>
      <c r="B6">
        <v>44</v>
      </c>
      <c r="C6">
        <v>118</v>
      </c>
      <c r="D6" s="12">
        <f t="shared" si="0"/>
        <v>1.6818181818181819</v>
      </c>
      <c r="E6">
        <v>12133</v>
      </c>
      <c r="F6">
        <v>5322</v>
      </c>
      <c r="G6">
        <v>0</v>
      </c>
    </row>
    <row r="7" spans="1:11" x14ac:dyDescent="0.35">
      <c r="A7">
        <v>6</v>
      </c>
      <c r="B7">
        <v>35</v>
      </c>
      <c r="C7">
        <v>56</v>
      </c>
      <c r="D7" s="12">
        <f t="shared" si="0"/>
        <v>0.6</v>
      </c>
      <c r="E7">
        <v>1256</v>
      </c>
      <c r="F7">
        <v>3782</v>
      </c>
      <c r="G7">
        <v>1</v>
      </c>
    </row>
    <row r="8" spans="1:11" ht="15" thickBot="1" x14ac:dyDescent="0.4">
      <c r="A8" t="s">
        <v>3</v>
      </c>
      <c r="B8">
        <f>AVERAGE(B2:B7)</f>
        <v>48</v>
      </c>
      <c r="C8">
        <f t="shared" ref="C8:G8" si="1">AVERAGE(C2:C7)</f>
        <v>78.333333333333329</v>
      </c>
      <c r="D8" s="12">
        <f t="shared" si="1"/>
        <v>0.80923493538625113</v>
      </c>
      <c r="E8">
        <f t="shared" si="1"/>
        <v>6650.166666666667</v>
      </c>
      <c r="F8">
        <f t="shared" si="1"/>
        <v>41645.666666666664</v>
      </c>
      <c r="G8">
        <f t="shared" si="1"/>
        <v>1.0833333333333333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/>
      <c r="E10" s="6">
        <f>SUM(D10:D14)</f>
        <v>0</v>
      </c>
      <c r="J10" s="5">
        <v>37</v>
      </c>
      <c r="K10" s="6">
        <f>AVERAGE(J10:J13)</f>
        <v>34.666666666666664</v>
      </c>
    </row>
    <row r="11" spans="1:11" x14ac:dyDescent="0.35">
      <c r="D11" s="5"/>
      <c r="E11" s="8"/>
      <c r="J11" s="7">
        <v>38</v>
      </c>
      <c r="K11" s="8"/>
    </row>
    <row r="12" spans="1:11" x14ac:dyDescent="0.35">
      <c r="D12" s="5"/>
      <c r="E12" s="8"/>
      <c r="J12" s="7">
        <v>29</v>
      </c>
      <c r="K12" s="8"/>
    </row>
    <row r="13" spans="1:11" x14ac:dyDescent="0.35">
      <c r="D13" s="5"/>
      <c r="E13" s="8"/>
      <c r="J13" s="7"/>
      <c r="K13" s="8"/>
    </row>
    <row r="14" spans="1:11" ht="15" thickBot="1" x14ac:dyDescent="0.4">
      <c r="D14" s="11"/>
      <c r="E14" s="10"/>
      <c r="J14" s="9"/>
      <c r="K14" s="10"/>
    </row>
    <row r="22" spans="4:4" x14ac:dyDescent="0.35">
      <c r="D22">
        <v>10540.666666666666</v>
      </c>
    </row>
    <row r="23" spans="4:4" x14ac:dyDescent="0.35">
      <c r="D23">
        <v>6650.166666666667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9080-1C99-48B5-AC33-8A20FDDB4DB3}">
  <dimension ref="A1:K14"/>
  <sheetViews>
    <sheetView workbookViewId="0">
      <selection activeCell="F8" sqref="F8"/>
    </sheetView>
  </sheetViews>
  <sheetFormatPr defaultRowHeight="14.5" x14ac:dyDescent="0.35"/>
  <cols>
    <col min="6" max="6" width="11.26953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57</v>
      </c>
      <c r="C2">
        <v>187</v>
      </c>
      <c r="D2" s="12">
        <f>(C2-B2)/B2</f>
        <v>2.2807017543859649</v>
      </c>
      <c r="E2">
        <v>10949</v>
      </c>
      <c r="F2">
        <v>20772</v>
      </c>
      <c r="G2">
        <v>2</v>
      </c>
    </row>
    <row r="3" spans="1:11" x14ac:dyDescent="0.35">
      <c r="A3">
        <v>2</v>
      </c>
      <c r="B3">
        <v>95</v>
      </c>
      <c r="C3">
        <v>1</v>
      </c>
      <c r="D3" s="12">
        <f t="shared" ref="D3:D7" si="0">(C3-B3)/B3</f>
        <v>-0.98947368421052628</v>
      </c>
      <c r="E3">
        <v>67087</v>
      </c>
      <c r="F3" s="2">
        <v>86073</v>
      </c>
      <c r="G3">
        <v>3</v>
      </c>
    </row>
    <row r="4" spans="1:11" x14ac:dyDescent="0.35">
      <c r="A4">
        <v>3</v>
      </c>
      <c r="B4">
        <v>80</v>
      </c>
      <c r="C4">
        <v>153</v>
      </c>
      <c r="D4" s="12">
        <f t="shared" si="0"/>
        <v>0.91249999999999998</v>
      </c>
      <c r="E4">
        <v>16457</v>
      </c>
      <c r="F4">
        <v>117022</v>
      </c>
      <c r="G4">
        <v>2.5</v>
      </c>
    </row>
    <row r="5" spans="1:11" x14ac:dyDescent="0.35">
      <c r="A5">
        <v>4</v>
      </c>
      <c r="B5">
        <v>95</v>
      </c>
      <c r="C5">
        <v>1</v>
      </c>
      <c r="D5" s="12">
        <f t="shared" si="0"/>
        <v>-0.98947368421052628</v>
      </c>
      <c r="E5">
        <v>34876</v>
      </c>
      <c r="F5">
        <v>399376</v>
      </c>
      <c r="G5">
        <v>3</v>
      </c>
    </row>
    <row r="6" spans="1:11" x14ac:dyDescent="0.35">
      <c r="A6">
        <v>5</v>
      </c>
      <c r="B6">
        <v>42</v>
      </c>
      <c r="C6">
        <v>1</v>
      </c>
      <c r="D6" s="12">
        <f t="shared" si="0"/>
        <v>-0.97619047619047616</v>
      </c>
      <c r="E6">
        <v>108627</v>
      </c>
      <c r="F6">
        <v>315244</v>
      </c>
      <c r="G6">
        <v>2</v>
      </c>
    </row>
    <row r="7" spans="1:11" x14ac:dyDescent="0.35">
      <c r="A7">
        <v>6</v>
      </c>
      <c r="B7">
        <v>29</v>
      </c>
      <c r="C7">
        <v>154</v>
      </c>
      <c r="D7" s="12">
        <f t="shared" si="0"/>
        <v>4.3103448275862073</v>
      </c>
      <c r="E7">
        <v>134662</v>
      </c>
      <c r="F7">
        <v>90334</v>
      </c>
      <c r="G7">
        <v>1.5</v>
      </c>
    </row>
    <row r="8" spans="1:11" ht="15" thickBot="1" x14ac:dyDescent="0.4">
      <c r="A8" t="s">
        <v>3</v>
      </c>
      <c r="B8">
        <f>AVERAGE(B2:B7)</f>
        <v>66.333333333333329</v>
      </c>
      <c r="C8">
        <f t="shared" ref="C8:G8" si="1">AVERAGE(C2:C7)</f>
        <v>82.833333333333329</v>
      </c>
      <c r="D8" s="12">
        <f t="shared" si="1"/>
        <v>0.75806812289344061</v>
      </c>
      <c r="E8">
        <f t="shared" si="1"/>
        <v>62109.666666666664</v>
      </c>
      <c r="F8">
        <f t="shared" si="1"/>
        <v>171470.16666666666</v>
      </c>
      <c r="G8">
        <f t="shared" si="1"/>
        <v>2.3333333333333335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2637</v>
      </c>
      <c r="E10" s="6">
        <f>SUM(D10:D14)</f>
        <v>16457</v>
      </c>
      <c r="J10" s="5">
        <v>137</v>
      </c>
      <c r="K10" s="6">
        <f>AVERAGE(J10:J14)</f>
        <v>182.25</v>
      </c>
    </row>
    <row r="11" spans="1:11" x14ac:dyDescent="0.35">
      <c r="D11" s="5">
        <v>4467</v>
      </c>
      <c r="E11" s="8"/>
      <c r="J11" s="7">
        <v>173</v>
      </c>
      <c r="K11" s="8"/>
    </row>
    <row r="12" spans="1:11" x14ac:dyDescent="0.35">
      <c r="D12" s="5">
        <v>4346</v>
      </c>
      <c r="E12" s="8"/>
      <c r="J12" s="7">
        <v>211</v>
      </c>
      <c r="K12" s="8"/>
    </row>
    <row r="13" spans="1:11" x14ac:dyDescent="0.35">
      <c r="D13" s="5">
        <v>1849</v>
      </c>
      <c r="E13" s="8"/>
      <c r="J13" s="7">
        <v>208</v>
      </c>
      <c r="K13" s="8"/>
    </row>
    <row r="14" spans="1:11" ht="15" thickBot="1" x14ac:dyDescent="0.4">
      <c r="D14" s="11">
        <v>3158</v>
      </c>
      <c r="E14" s="10"/>
      <c r="J14" s="9"/>
      <c r="K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02D7-8432-4255-8679-419CEA294F8A}">
  <dimension ref="A1:K14"/>
  <sheetViews>
    <sheetView workbookViewId="0">
      <selection sqref="A1:H8"/>
    </sheetView>
  </sheetViews>
  <sheetFormatPr defaultRowHeight="14.5" x14ac:dyDescent="0.35"/>
  <cols>
    <col min="2" max="2" width="13.7265625" customWidth="1"/>
    <col min="3" max="3" width="21.1796875" customWidth="1"/>
    <col min="4" max="4" width="30.453125" customWidth="1"/>
    <col min="6" max="6" width="9.26953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40</v>
      </c>
      <c r="C2">
        <v>99</v>
      </c>
      <c r="D2" s="12">
        <f>(C2-B2)/B2</f>
        <v>1.4750000000000001</v>
      </c>
      <c r="E2">
        <v>127631</v>
      </c>
      <c r="F2">
        <v>49950</v>
      </c>
      <c r="G2">
        <v>2</v>
      </c>
    </row>
    <row r="3" spans="1:11" x14ac:dyDescent="0.35">
      <c r="A3">
        <v>2</v>
      </c>
      <c r="B3">
        <v>47</v>
      </c>
      <c r="C3">
        <v>66</v>
      </c>
      <c r="D3" s="12">
        <f t="shared" ref="D3:D7" si="0">(C3-B3)/B3</f>
        <v>0.40425531914893614</v>
      </c>
      <c r="E3">
        <v>16555</v>
      </c>
      <c r="F3" s="2">
        <v>532</v>
      </c>
      <c r="G3">
        <v>1.5</v>
      </c>
    </row>
    <row r="4" spans="1:11" x14ac:dyDescent="0.35">
      <c r="A4">
        <v>3</v>
      </c>
      <c r="B4">
        <v>66</v>
      </c>
      <c r="C4">
        <v>89</v>
      </c>
      <c r="D4" s="12">
        <f t="shared" si="0"/>
        <v>0.34848484848484851</v>
      </c>
      <c r="E4">
        <v>845</v>
      </c>
      <c r="F4">
        <v>50571</v>
      </c>
      <c r="G4">
        <v>2</v>
      </c>
    </row>
    <row r="5" spans="1:11" x14ac:dyDescent="0.35">
      <c r="A5">
        <v>4</v>
      </c>
      <c r="B5">
        <v>35</v>
      </c>
      <c r="C5">
        <v>86</v>
      </c>
      <c r="D5" s="12">
        <f t="shared" si="0"/>
        <v>1.4571428571428571</v>
      </c>
      <c r="E5">
        <v>901</v>
      </c>
      <c r="F5">
        <v>25095</v>
      </c>
      <c r="G5">
        <v>1.5</v>
      </c>
    </row>
    <row r="6" spans="1:11" x14ac:dyDescent="0.35">
      <c r="A6">
        <v>5</v>
      </c>
      <c r="B6">
        <v>56</v>
      </c>
      <c r="C6">
        <v>27</v>
      </c>
      <c r="D6" s="12">
        <f t="shared" si="0"/>
        <v>-0.5178571428571429</v>
      </c>
      <c r="E6">
        <v>116866</v>
      </c>
      <c r="F6">
        <v>15038</v>
      </c>
      <c r="G6">
        <v>2</v>
      </c>
    </row>
    <row r="7" spans="1:11" x14ac:dyDescent="0.35">
      <c r="A7">
        <v>6</v>
      </c>
      <c r="B7">
        <v>39</v>
      </c>
      <c r="C7">
        <v>104</v>
      </c>
      <c r="D7" s="12">
        <f t="shared" si="0"/>
        <v>1.6666666666666667</v>
      </c>
      <c r="E7">
        <v>10864</v>
      </c>
      <c r="F7">
        <v>59384</v>
      </c>
      <c r="G7">
        <v>1</v>
      </c>
    </row>
    <row r="8" spans="1:11" ht="15" thickBot="1" x14ac:dyDescent="0.4">
      <c r="A8" t="s">
        <v>3</v>
      </c>
      <c r="B8">
        <f>AVERAGE(B2:B7)</f>
        <v>47.166666666666664</v>
      </c>
      <c r="C8">
        <f t="shared" ref="C8:G8" si="1">AVERAGE(C2:C7)</f>
        <v>78.5</v>
      </c>
      <c r="D8" s="12">
        <f t="shared" si="1"/>
        <v>0.80561542476436099</v>
      </c>
      <c r="E8">
        <f t="shared" si="1"/>
        <v>45610.333333333336</v>
      </c>
      <c r="F8">
        <f t="shared" si="1"/>
        <v>33428.333333333336</v>
      </c>
      <c r="G8">
        <f t="shared" si="1"/>
        <v>1.6666666666666667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3646</v>
      </c>
      <c r="E10" s="6">
        <f>SUM(D10:D14)</f>
        <v>10864</v>
      </c>
      <c r="J10" s="5">
        <v>54</v>
      </c>
      <c r="K10" s="6">
        <f>AVERAGE(J10:J14)</f>
        <v>41.6</v>
      </c>
    </row>
    <row r="11" spans="1:11" x14ac:dyDescent="0.35">
      <c r="D11" s="5">
        <v>7218</v>
      </c>
      <c r="E11" s="8"/>
      <c r="J11" s="7">
        <v>32</v>
      </c>
      <c r="K11" s="8"/>
    </row>
    <row r="12" spans="1:11" x14ac:dyDescent="0.35">
      <c r="D12" s="5"/>
      <c r="E12" s="8"/>
      <c r="J12" s="7">
        <v>42</v>
      </c>
      <c r="K12" s="8"/>
    </row>
    <row r="13" spans="1:11" x14ac:dyDescent="0.35">
      <c r="D13" s="5"/>
      <c r="E13" s="8"/>
      <c r="J13" s="7">
        <v>46</v>
      </c>
      <c r="K13" s="8"/>
    </row>
    <row r="14" spans="1:11" ht="15" thickBot="1" x14ac:dyDescent="0.4">
      <c r="D14" s="11"/>
      <c r="E14" s="10"/>
      <c r="J14" s="9">
        <v>34</v>
      </c>
      <c r="K1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9D64-88F8-419F-B223-F2147576ECB8}">
  <dimension ref="A1:K14"/>
  <sheetViews>
    <sheetView tabSelected="1" workbookViewId="0">
      <selection activeCell="H17" sqref="H17"/>
    </sheetView>
  </sheetViews>
  <sheetFormatPr defaultRowHeight="14.5" x14ac:dyDescent="0.35"/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42</v>
      </c>
      <c r="C2">
        <v>42</v>
      </c>
      <c r="D2" s="12">
        <f>(C2-B2)/B2</f>
        <v>0</v>
      </c>
      <c r="E2">
        <v>0</v>
      </c>
      <c r="F2">
        <v>0</v>
      </c>
      <c r="G2">
        <v>0</v>
      </c>
    </row>
    <row r="3" spans="1:11" x14ac:dyDescent="0.35">
      <c r="A3">
        <v>2</v>
      </c>
      <c r="B3">
        <v>44</v>
      </c>
      <c r="C3">
        <v>44</v>
      </c>
      <c r="D3" s="12">
        <f t="shared" ref="D3:D7" si="0">(C3-B3)/B3</f>
        <v>0</v>
      </c>
      <c r="E3">
        <v>0</v>
      </c>
      <c r="F3">
        <v>0</v>
      </c>
      <c r="G3">
        <v>0</v>
      </c>
    </row>
    <row r="4" spans="1:11" x14ac:dyDescent="0.35">
      <c r="A4">
        <v>3</v>
      </c>
      <c r="D4" s="12" t="e">
        <f t="shared" si="0"/>
        <v>#DIV/0!</v>
      </c>
      <c r="E4">
        <v>0</v>
      </c>
      <c r="F4">
        <v>0</v>
      </c>
      <c r="G4">
        <v>0</v>
      </c>
    </row>
    <row r="5" spans="1:11" x14ac:dyDescent="0.35">
      <c r="A5">
        <v>4</v>
      </c>
      <c r="D5" s="12" t="e">
        <f t="shared" si="0"/>
        <v>#DIV/0!</v>
      </c>
      <c r="E5">
        <v>0</v>
      </c>
      <c r="F5">
        <v>0</v>
      </c>
      <c r="G5">
        <v>0</v>
      </c>
    </row>
    <row r="6" spans="1:11" x14ac:dyDescent="0.35">
      <c r="A6">
        <v>5</v>
      </c>
      <c r="D6" s="12" t="e">
        <f t="shared" si="0"/>
        <v>#DIV/0!</v>
      </c>
      <c r="E6">
        <v>0</v>
      </c>
      <c r="F6">
        <v>0</v>
      </c>
      <c r="G6">
        <v>0</v>
      </c>
    </row>
    <row r="7" spans="1:11" x14ac:dyDescent="0.35">
      <c r="A7">
        <v>6</v>
      </c>
      <c r="D7" s="12" t="e">
        <f t="shared" si="0"/>
        <v>#DIV/0!</v>
      </c>
      <c r="E7">
        <v>0</v>
      </c>
      <c r="F7">
        <v>0</v>
      </c>
      <c r="G7">
        <v>0</v>
      </c>
    </row>
    <row r="8" spans="1:11" ht="15" thickBot="1" x14ac:dyDescent="0.4">
      <c r="A8" t="s">
        <v>3</v>
      </c>
      <c r="B8">
        <f>AVERAGE(B2:B7)</f>
        <v>43</v>
      </c>
      <c r="C8">
        <f t="shared" ref="C8:G8" si="1">AVERAGE(C2:C7)</f>
        <v>43</v>
      </c>
      <c r="D8" s="12">
        <f>AVERAGE(D2:D3)</f>
        <v>0</v>
      </c>
      <c r="E8">
        <f t="shared" si="1"/>
        <v>0</v>
      </c>
      <c r="F8">
        <f t="shared" si="1"/>
        <v>0</v>
      </c>
      <c r="G8">
        <f t="shared" si="1"/>
        <v>0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/>
      <c r="E10" s="6">
        <f>SUM(D10:D14)</f>
        <v>0</v>
      </c>
      <c r="J10" s="5">
        <v>34</v>
      </c>
      <c r="K10" s="6">
        <f>AVERAGE(J10:J14)</f>
        <v>44.2</v>
      </c>
    </row>
    <row r="11" spans="1:11" x14ac:dyDescent="0.35">
      <c r="D11" s="5"/>
      <c r="E11" s="8"/>
      <c r="J11" s="7">
        <v>38</v>
      </c>
      <c r="K11" s="8"/>
    </row>
    <row r="12" spans="1:11" x14ac:dyDescent="0.35">
      <c r="D12" s="5"/>
      <c r="E12" s="8"/>
      <c r="J12" s="7">
        <v>68</v>
      </c>
      <c r="K12" s="8"/>
    </row>
    <row r="13" spans="1:11" x14ac:dyDescent="0.35">
      <c r="D13" s="5"/>
      <c r="E13" s="8"/>
      <c r="J13" s="7">
        <v>36</v>
      </c>
      <c r="K13" s="8"/>
    </row>
    <row r="14" spans="1:11" ht="15" thickBot="1" x14ac:dyDescent="0.4">
      <c r="D14" s="11"/>
      <c r="E14" s="10"/>
      <c r="J14" s="9">
        <v>45</v>
      </c>
      <c r="K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6C4A-08F6-43C2-B63E-F83644F4117F}">
  <dimension ref="A1:K14"/>
  <sheetViews>
    <sheetView workbookViewId="0">
      <selection activeCell="E7" sqref="E7"/>
    </sheetView>
  </sheetViews>
  <sheetFormatPr defaultRowHeight="14.5" x14ac:dyDescent="0.35"/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43</v>
      </c>
      <c r="C2">
        <v>43</v>
      </c>
      <c r="D2" s="12">
        <f>(C2-B2)/B2</f>
        <v>0</v>
      </c>
      <c r="E2">
        <v>0</v>
      </c>
      <c r="F2">
        <v>0</v>
      </c>
      <c r="G2">
        <v>0</v>
      </c>
    </row>
    <row r="3" spans="1:11" x14ac:dyDescent="0.35">
      <c r="A3">
        <v>2</v>
      </c>
      <c r="B3">
        <v>58</v>
      </c>
      <c r="C3">
        <v>58</v>
      </c>
      <c r="D3" s="12">
        <f t="shared" ref="D3:D7" si="0">(C3-B3)/B3</f>
        <v>0</v>
      </c>
      <c r="E3">
        <v>0</v>
      </c>
      <c r="F3">
        <v>0</v>
      </c>
      <c r="G3">
        <v>0</v>
      </c>
    </row>
    <row r="4" spans="1:11" x14ac:dyDescent="0.35">
      <c r="A4">
        <v>3</v>
      </c>
      <c r="B4">
        <v>42</v>
      </c>
      <c r="C4">
        <v>42</v>
      </c>
      <c r="D4" s="12">
        <f t="shared" si="0"/>
        <v>0</v>
      </c>
      <c r="E4">
        <v>0</v>
      </c>
      <c r="F4">
        <v>0</v>
      </c>
      <c r="G4">
        <v>0</v>
      </c>
    </row>
    <row r="5" spans="1:11" x14ac:dyDescent="0.35">
      <c r="A5">
        <v>4</v>
      </c>
      <c r="B5">
        <v>49</v>
      </c>
      <c r="C5">
        <v>49</v>
      </c>
      <c r="D5" s="12">
        <f t="shared" si="0"/>
        <v>0</v>
      </c>
      <c r="E5">
        <v>0</v>
      </c>
      <c r="F5">
        <v>0</v>
      </c>
      <c r="G5">
        <v>0</v>
      </c>
    </row>
    <row r="6" spans="1:11" x14ac:dyDescent="0.35">
      <c r="A6">
        <v>5</v>
      </c>
      <c r="B6">
        <v>40</v>
      </c>
      <c r="C6">
        <v>40</v>
      </c>
      <c r="D6" s="12">
        <f t="shared" si="0"/>
        <v>0</v>
      </c>
      <c r="E6">
        <v>0</v>
      </c>
      <c r="F6">
        <v>0</v>
      </c>
      <c r="G6">
        <v>0</v>
      </c>
    </row>
    <row r="7" spans="1:11" x14ac:dyDescent="0.35">
      <c r="A7">
        <v>6</v>
      </c>
      <c r="B7">
        <v>49</v>
      </c>
      <c r="C7">
        <v>49</v>
      </c>
      <c r="D7" s="12">
        <f t="shared" si="0"/>
        <v>0</v>
      </c>
      <c r="E7">
        <v>0</v>
      </c>
      <c r="F7">
        <v>0</v>
      </c>
      <c r="G7">
        <v>0</v>
      </c>
    </row>
    <row r="8" spans="1:11" ht="15" thickBot="1" x14ac:dyDescent="0.4">
      <c r="A8" t="s">
        <v>3</v>
      </c>
      <c r="B8">
        <f>AVERAGE(B2:B7)</f>
        <v>46.833333333333336</v>
      </c>
      <c r="C8">
        <f t="shared" ref="C8:G8" si="1">AVERAGE(C2:C7)</f>
        <v>46.833333333333336</v>
      </c>
      <c r="D8" s="12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/>
      <c r="E10" s="6">
        <f>SUM(D10:D14)</f>
        <v>0</v>
      </c>
      <c r="J10" s="5">
        <v>54</v>
      </c>
      <c r="K10" s="6">
        <f>AVERAGE(J10:J14)</f>
        <v>48.8</v>
      </c>
    </row>
    <row r="11" spans="1:11" x14ac:dyDescent="0.35">
      <c r="D11" s="5"/>
      <c r="E11" s="8"/>
      <c r="J11" s="7">
        <v>59</v>
      </c>
      <c r="K11" s="8"/>
    </row>
    <row r="12" spans="1:11" x14ac:dyDescent="0.35">
      <c r="D12" s="5"/>
      <c r="E12" s="8"/>
      <c r="J12" s="7">
        <v>57</v>
      </c>
      <c r="K12" s="8"/>
    </row>
    <row r="13" spans="1:11" x14ac:dyDescent="0.35">
      <c r="D13" s="5"/>
      <c r="E13" s="8"/>
      <c r="J13" s="7">
        <v>30</v>
      </c>
      <c r="K13" s="8"/>
    </row>
    <row r="14" spans="1:11" ht="15" thickBot="1" x14ac:dyDescent="0.4">
      <c r="D14" s="11"/>
      <c r="E14" s="10"/>
      <c r="J14" s="9">
        <v>44</v>
      </c>
      <c r="K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1BDB-BB33-4ED6-9DB2-A432FB8B7EBB}">
  <dimension ref="A1:K14"/>
  <sheetViews>
    <sheetView workbookViewId="0">
      <selection activeCell="F8" sqref="F8"/>
    </sheetView>
  </sheetViews>
  <sheetFormatPr defaultRowHeight="14.5" x14ac:dyDescent="0.35"/>
  <cols>
    <col min="4" max="4" width="27" customWidth="1"/>
    <col min="6" max="6" width="13.36328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46</v>
      </c>
      <c r="C2">
        <v>98</v>
      </c>
      <c r="D2" s="12">
        <f>(C2-B2)/B2</f>
        <v>1.1304347826086956</v>
      </c>
      <c r="E2">
        <v>39213</v>
      </c>
      <c r="F2">
        <v>129948</v>
      </c>
      <c r="G2">
        <v>2</v>
      </c>
    </row>
    <row r="3" spans="1:11" x14ac:dyDescent="0.35">
      <c r="A3">
        <v>2</v>
      </c>
      <c r="B3">
        <v>116</v>
      </c>
      <c r="C3">
        <v>0</v>
      </c>
      <c r="D3" s="12">
        <f t="shared" ref="D3:D7" si="0">(C3-B3)/B3</f>
        <v>-1</v>
      </c>
      <c r="E3">
        <v>354174</v>
      </c>
      <c r="F3" s="2">
        <v>1117076</v>
      </c>
      <c r="G3">
        <v>3</v>
      </c>
    </row>
    <row r="4" spans="1:11" x14ac:dyDescent="0.35">
      <c r="A4">
        <v>3</v>
      </c>
      <c r="B4">
        <v>155</v>
      </c>
      <c r="C4">
        <v>213</v>
      </c>
      <c r="D4" s="12">
        <f t="shared" si="0"/>
        <v>0.37419354838709679</v>
      </c>
      <c r="E4">
        <v>578547</v>
      </c>
      <c r="F4">
        <v>122627</v>
      </c>
      <c r="G4">
        <v>3</v>
      </c>
    </row>
    <row r="5" spans="1:11" x14ac:dyDescent="0.35">
      <c r="A5">
        <v>4</v>
      </c>
      <c r="B5">
        <v>96</v>
      </c>
      <c r="C5">
        <v>228</v>
      </c>
      <c r="D5" s="12">
        <f t="shared" si="0"/>
        <v>1.375</v>
      </c>
      <c r="E5">
        <v>0</v>
      </c>
      <c r="F5">
        <v>7024611</v>
      </c>
      <c r="G5">
        <v>3</v>
      </c>
    </row>
    <row r="6" spans="1:11" x14ac:dyDescent="0.35">
      <c r="A6">
        <v>5</v>
      </c>
      <c r="B6">
        <v>66</v>
      </c>
      <c r="C6">
        <v>0</v>
      </c>
      <c r="D6" s="12">
        <f t="shared" si="0"/>
        <v>-1</v>
      </c>
      <c r="E6">
        <v>152067</v>
      </c>
      <c r="F6">
        <v>106453</v>
      </c>
      <c r="G6">
        <v>2</v>
      </c>
    </row>
    <row r="7" spans="1:11" x14ac:dyDescent="0.35">
      <c r="A7">
        <v>6</v>
      </c>
      <c r="B7">
        <v>55</v>
      </c>
      <c r="C7">
        <v>132</v>
      </c>
      <c r="D7" s="12">
        <f t="shared" si="0"/>
        <v>1.4</v>
      </c>
      <c r="E7">
        <v>15191</v>
      </c>
      <c r="F7">
        <v>11344</v>
      </c>
      <c r="G7">
        <v>1</v>
      </c>
    </row>
    <row r="8" spans="1:11" ht="15" thickBot="1" x14ac:dyDescent="0.4">
      <c r="A8" t="s">
        <v>3</v>
      </c>
      <c r="B8">
        <f>AVERAGE(B2:B7)</f>
        <v>89</v>
      </c>
      <c r="C8">
        <f t="shared" ref="C8:G8" si="1">AVERAGE(C2:C7)</f>
        <v>111.83333333333333</v>
      </c>
      <c r="D8" s="12">
        <f>AVERAGE(D2,D4,D5,D7)</f>
        <v>1.0699070827489481</v>
      </c>
      <c r="E8">
        <f t="shared" si="1"/>
        <v>189865.33333333334</v>
      </c>
      <c r="F8">
        <f t="shared" si="1"/>
        <v>1418676.5</v>
      </c>
      <c r="G8">
        <f t="shared" si="1"/>
        <v>2.3333333333333335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2451</v>
      </c>
      <c r="E10" s="6">
        <f>SUM(D10:D14)</f>
        <v>15191</v>
      </c>
      <c r="J10" s="5">
        <v>196</v>
      </c>
      <c r="K10" s="6">
        <f>AVERAGE(J10:J14)</f>
        <v>177.4</v>
      </c>
    </row>
    <row r="11" spans="1:11" x14ac:dyDescent="0.35">
      <c r="D11" s="5">
        <v>2971</v>
      </c>
      <c r="E11" s="8"/>
      <c r="J11" s="7">
        <v>276</v>
      </c>
      <c r="K11" s="8"/>
    </row>
    <row r="12" spans="1:11" x14ac:dyDescent="0.35">
      <c r="D12" s="5">
        <v>4841</v>
      </c>
      <c r="E12" s="8"/>
      <c r="J12" s="7">
        <v>110</v>
      </c>
      <c r="K12" s="8"/>
    </row>
    <row r="13" spans="1:11" x14ac:dyDescent="0.35">
      <c r="D13" s="5">
        <v>2879</v>
      </c>
      <c r="E13" s="8"/>
      <c r="J13" s="7">
        <v>188</v>
      </c>
      <c r="K13" s="8"/>
    </row>
    <row r="14" spans="1:11" ht="15" thickBot="1" x14ac:dyDescent="0.4">
      <c r="D14" s="11">
        <v>2049</v>
      </c>
      <c r="E14" s="10"/>
      <c r="J14" s="9">
        <v>117</v>
      </c>
      <c r="K14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0B53-77E2-4912-ACFB-0D818DEF1E0F}">
  <dimension ref="A1:K15"/>
  <sheetViews>
    <sheetView workbookViewId="0">
      <selection activeCell="F8" sqref="F8"/>
    </sheetView>
  </sheetViews>
  <sheetFormatPr defaultRowHeight="14.5" x14ac:dyDescent="0.35"/>
  <cols>
    <col min="6" max="6" width="11.26953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114</v>
      </c>
      <c r="C2">
        <v>81</v>
      </c>
      <c r="D2" s="12">
        <f>(C2-B2)/B2</f>
        <v>-0.28947368421052633</v>
      </c>
      <c r="E2">
        <v>43514</v>
      </c>
      <c r="F2">
        <v>116631</v>
      </c>
      <c r="G2">
        <v>1.5</v>
      </c>
      <c r="H2" t="s">
        <v>4</v>
      </c>
    </row>
    <row r="3" spans="1:11" x14ac:dyDescent="0.35">
      <c r="A3">
        <v>2</v>
      </c>
      <c r="B3">
        <v>50</v>
      </c>
      <c r="C3">
        <v>53</v>
      </c>
      <c r="D3" s="12">
        <f t="shared" ref="D3:D7" si="0">(C3-B3)/B3</f>
        <v>0.06</v>
      </c>
      <c r="E3">
        <v>28892</v>
      </c>
      <c r="F3" s="2">
        <v>17739</v>
      </c>
      <c r="G3">
        <v>1</v>
      </c>
    </row>
    <row r="4" spans="1:11" x14ac:dyDescent="0.35">
      <c r="A4">
        <v>3</v>
      </c>
      <c r="B4">
        <v>29</v>
      </c>
      <c r="C4">
        <v>56</v>
      </c>
      <c r="D4" s="12">
        <f t="shared" si="0"/>
        <v>0.93103448275862066</v>
      </c>
      <c r="E4">
        <v>655</v>
      </c>
      <c r="F4">
        <v>14655</v>
      </c>
      <c r="G4">
        <v>2</v>
      </c>
    </row>
    <row r="5" spans="1:11" x14ac:dyDescent="0.35">
      <c r="A5">
        <v>4</v>
      </c>
      <c r="B5">
        <v>56</v>
      </c>
      <c r="C5">
        <v>73</v>
      </c>
      <c r="D5" s="12">
        <f t="shared" si="0"/>
        <v>0.30357142857142855</v>
      </c>
      <c r="E5">
        <v>16201</v>
      </c>
      <c r="F5">
        <v>128270</v>
      </c>
      <c r="G5">
        <v>1</v>
      </c>
    </row>
    <row r="6" spans="1:11" x14ac:dyDescent="0.35">
      <c r="A6">
        <v>5</v>
      </c>
      <c r="B6">
        <v>62</v>
      </c>
      <c r="C6">
        <v>64</v>
      </c>
      <c r="D6" s="12">
        <f t="shared" si="0"/>
        <v>3.2258064516129031E-2</v>
      </c>
      <c r="E6">
        <v>34987</v>
      </c>
      <c r="F6">
        <v>9823</v>
      </c>
      <c r="G6">
        <v>0.5</v>
      </c>
    </row>
    <row r="7" spans="1:11" x14ac:dyDescent="0.35">
      <c r="A7">
        <v>6</v>
      </c>
      <c r="B7">
        <v>48</v>
      </c>
      <c r="C7">
        <v>66</v>
      </c>
      <c r="D7" s="12">
        <f t="shared" si="0"/>
        <v>0.375</v>
      </c>
      <c r="E7">
        <v>347</v>
      </c>
      <c r="F7">
        <v>4356</v>
      </c>
      <c r="G7">
        <v>0.5</v>
      </c>
    </row>
    <row r="8" spans="1:11" ht="15" thickBot="1" x14ac:dyDescent="0.4">
      <c r="A8" t="s">
        <v>3</v>
      </c>
      <c r="B8">
        <f>AVERAGE(B2:B7)</f>
        <v>59.833333333333336</v>
      </c>
      <c r="C8">
        <f t="shared" ref="C8:G8" si="1">AVERAGE(C2:C7)</f>
        <v>65.5</v>
      </c>
      <c r="D8" s="12">
        <f t="shared" si="1"/>
        <v>0.23539838193927531</v>
      </c>
      <c r="E8">
        <f t="shared" si="1"/>
        <v>20766</v>
      </c>
      <c r="F8">
        <f t="shared" si="1"/>
        <v>48579</v>
      </c>
      <c r="G8">
        <f t="shared" si="1"/>
        <v>1.0833333333333333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7219</v>
      </c>
      <c r="E10" s="6">
        <f>SUM(D10:D14)</f>
        <v>16201</v>
      </c>
      <c r="J10" s="5">
        <v>59</v>
      </c>
      <c r="K10" s="6">
        <f>AVERAGE(J10:J14)</f>
        <v>55.666666666666664</v>
      </c>
    </row>
    <row r="11" spans="1:11" x14ac:dyDescent="0.35">
      <c r="D11" s="5">
        <v>2370</v>
      </c>
      <c r="E11" s="8"/>
      <c r="J11" s="7">
        <v>70</v>
      </c>
      <c r="K11" s="8"/>
    </row>
    <row r="12" spans="1:11" x14ac:dyDescent="0.35">
      <c r="D12" s="5">
        <v>6612</v>
      </c>
      <c r="E12" s="8"/>
      <c r="J12" s="7">
        <v>38</v>
      </c>
      <c r="K12" s="8"/>
    </row>
    <row r="13" spans="1:11" x14ac:dyDescent="0.35">
      <c r="D13" s="5"/>
      <c r="E13" s="8"/>
      <c r="J13" s="7"/>
      <c r="K13" s="8"/>
    </row>
    <row r="14" spans="1:11" ht="15" thickBot="1" x14ac:dyDescent="0.4">
      <c r="D14" s="11"/>
      <c r="E14" s="10"/>
      <c r="J14" s="9"/>
      <c r="K14" s="10"/>
    </row>
    <row r="15" spans="1:11" x14ac:dyDescent="0.35">
      <c r="J1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E847-AA02-433F-8A61-DEBB74FEE49E}">
  <dimension ref="A1:K18"/>
  <sheetViews>
    <sheetView workbookViewId="0">
      <selection activeCell="F8" sqref="F8"/>
    </sheetView>
  </sheetViews>
  <sheetFormatPr defaultRowHeight="14.5" x14ac:dyDescent="0.35"/>
  <cols>
    <col min="6" max="6" width="12.26953125" bestFit="1" customWidth="1"/>
  </cols>
  <sheetData>
    <row r="1" spans="1:11" x14ac:dyDescent="0.35">
      <c r="B1" t="s">
        <v>6</v>
      </c>
      <c r="C1" t="s">
        <v>5</v>
      </c>
      <c r="D1" t="s">
        <v>10</v>
      </c>
      <c r="E1" t="s">
        <v>7</v>
      </c>
      <c r="F1" t="s">
        <v>8</v>
      </c>
      <c r="G1" t="s">
        <v>9</v>
      </c>
    </row>
    <row r="2" spans="1:11" x14ac:dyDescent="0.35">
      <c r="A2">
        <v>1</v>
      </c>
      <c r="B2">
        <v>29</v>
      </c>
      <c r="C2">
        <v>60</v>
      </c>
      <c r="D2" s="12">
        <f>(C2-B2)/B2</f>
        <v>1.0689655172413792</v>
      </c>
      <c r="E2">
        <v>24258</v>
      </c>
      <c r="F2">
        <v>16344</v>
      </c>
      <c r="G2">
        <v>2</v>
      </c>
    </row>
    <row r="3" spans="1:11" x14ac:dyDescent="0.35">
      <c r="A3">
        <v>2</v>
      </c>
      <c r="B3">
        <v>123</v>
      </c>
      <c r="C3">
        <v>211</v>
      </c>
      <c r="D3" s="12">
        <f t="shared" ref="D3:D7" si="0">(C3-B3)/B3</f>
        <v>0.71544715447154472</v>
      </c>
      <c r="E3">
        <v>9015</v>
      </c>
      <c r="F3" s="2">
        <v>154590</v>
      </c>
      <c r="G3">
        <v>2</v>
      </c>
    </row>
    <row r="4" spans="1:11" x14ac:dyDescent="0.35">
      <c r="A4">
        <v>3</v>
      </c>
      <c r="B4">
        <v>77</v>
      </c>
      <c r="C4">
        <v>109</v>
      </c>
      <c r="D4" s="12">
        <f t="shared" si="0"/>
        <v>0.41558441558441561</v>
      </c>
      <c r="E4">
        <v>60158</v>
      </c>
      <c r="F4">
        <v>55066</v>
      </c>
      <c r="G4">
        <v>2</v>
      </c>
    </row>
    <row r="5" spans="1:11" x14ac:dyDescent="0.35">
      <c r="A5">
        <v>4</v>
      </c>
      <c r="B5">
        <v>57</v>
      </c>
      <c r="C5">
        <v>116</v>
      </c>
      <c r="D5" s="12">
        <f t="shared" si="0"/>
        <v>1.0350877192982457</v>
      </c>
      <c r="E5">
        <v>29448</v>
      </c>
      <c r="F5">
        <v>106147</v>
      </c>
      <c r="G5">
        <v>2</v>
      </c>
    </row>
    <row r="6" spans="1:11" x14ac:dyDescent="0.35">
      <c r="A6">
        <v>5</v>
      </c>
      <c r="B6">
        <v>61</v>
      </c>
      <c r="C6">
        <v>131</v>
      </c>
      <c r="D6" s="12">
        <f t="shared" si="0"/>
        <v>1.1475409836065573</v>
      </c>
      <c r="E6">
        <v>31184</v>
      </c>
      <c r="F6">
        <v>22990</v>
      </c>
      <c r="G6">
        <v>1.5</v>
      </c>
    </row>
    <row r="7" spans="1:11" x14ac:dyDescent="0.35">
      <c r="A7">
        <v>6</v>
      </c>
      <c r="B7">
        <v>69</v>
      </c>
      <c r="C7">
        <v>123</v>
      </c>
      <c r="D7" s="12">
        <f t="shared" si="0"/>
        <v>0.78260869565217395</v>
      </c>
      <c r="E7">
        <v>24545</v>
      </c>
      <c r="F7">
        <v>268976</v>
      </c>
      <c r="G7">
        <v>3</v>
      </c>
    </row>
    <row r="8" spans="1:11" ht="15" thickBot="1" x14ac:dyDescent="0.4">
      <c r="A8" t="s">
        <v>3</v>
      </c>
      <c r="B8">
        <f>AVERAGE(B2:B7)</f>
        <v>69.333333333333329</v>
      </c>
      <c r="C8">
        <f t="shared" ref="C8:G8" si="1">AVERAGE(C2:C7)</f>
        <v>125</v>
      </c>
      <c r="D8" s="12">
        <f t="shared" si="1"/>
        <v>0.86087241430905281</v>
      </c>
      <c r="E8">
        <f t="shared" si="1"/>
        <v>29768</v>
      </c>
      <c r="F8">
        <f t="shared" si="1"/>
        <v>104018.83333333333</v>
      </c>
      <c r="G8">
        <f t="shared" si="1"/>
        <v>2.0833333333333335</v>
      </c>
    </row>
    <row r="9" spans="1:11" x14ac:dyDescent="0.35">
      <c r="D9" s="3" t="s">
        <v>1</v>
      </c>
      <c r="E9" s="4"/>
      <c r="J9" s="3" t="s">
        <v>2</v>
      </c>
      <c r="K9" s="4"/>
    </row>
    <row r="10" spans="1:11" x14ac:dyDescent="0.35">
      <c r="D10" s="5">
        <v>32526</v>
      </c>
      <c r="E10" s="6">
        <f>SUM(D10:D14)</f>
        <v>60158</v>
      </c>
      <c r="J10">
        <v>118</v>
      </c>
      <c r="K10" s="6">
        <f>AVERAGE(J10:J14)</f>
        <v>131.33333333333334</v>
      </c>
    </row>
    <row r="11" spans="1:11" x14ac:dyDescent="0.35">
      <c r="D11" s="5">
        <v>27632</v>
      </c>
      <c r="E11" s="8"/>
      <c r="J11">
        <v>134</v>
      </c>
      <c r="K11" s="8"/>
    </row>
    <row r="12" spans="1:11" x14ac:dyDescent="0.35">
      <c r="D12" s="5"/>
      <c r="E12" s="8"/>
      <c r="J12">
        <v>142</v>
      </c>
      <c r="K12" s="8"/>
    </row>
    <row r="13" spans="1:11" x14ac:dyDescent="0.35">
      <c r="D13" s="5"/>
      <c r="E13" s="8"/>
      <c r="J13" s="7"/>
      <c r="K13" s="8"/>
    </row>
    <row r="14" spans="1:11" ht="15" thickBot="1" x14ac:dyDescent="0.4">
      <c r="D14" s="11"/>
      <c r="E14" s="10"/>
      <c r="J14" s="9"/>
      <c r="K14" s="10"/>
    </row>
    <row r="18" spans="5:5" x14ac:dyDescent="0.35">
      <c r="E18">
        <v>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Dx-7</vt:lpstr>
      <vt:lpstr>Dx-21</vt:lpstr>
      <vt:lpstr>Sham-7</vt:lpstr>
      <vt:lpstr>Sham-21</vt:lpstr>
      <vt:lpstr>Knt-7</vt:lpstr>
      <vt:lpstr>Knt-21</vt:lpstr>
      <vt:lpstr>E5-7</vt:lpstr>
      <vt:lpstr>E5-21</vt:lpstr>
      <vt:lpstr>E10-7</vt:lpstr>
      <vt:lpstr>E10-21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Zırh</dc:creator>
  <cp:lastModifiedBy>Selim Zırh</cp:lastModifiedBy>
  <dcterms:created xsi:type="dcterms:W3CDTF">2021-07-24T07:46:01Z</dcterms:created>
  <dcterms:modified xsi:type="dcterms:W3CDTF">2021-08-05T13:22:39Z</dcterms:modified>
</cp:coreProperties>
</file>