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fan/Desktop/"/>
    </mc:Choice>
  </mc:AlternateContent>
  <xr:revisionPtr revIDLastSave="0" documentId="8_{187B1D5D-8418-6248-94DC-60506AAF06E3}" xr6:coauthVersionLast="47" xr6:coauthVersionMax="47" xr10:uidLastSave="{00000000-0000-0000-0000-000000000000}"/>
  <bookViews>
    <workbookView xWindow="0" yWindow="720" windowWidth="29400" windowHeight="18400" xr2:uid="{60C2E2F6-AD98-4042-9BF5-DA3DB7B4AD4C}"/>
  </bookViews>
  <sheets>
    <sheet name="工作表1" sheetId="1" r:id="rId1"/>
  </sheets>
  <definedNames>
    <definedName name="_xlchart.v1.0" hidden="1">工作表1!$L$15</definedName>
    <definedName name="_xlchart.v1.1" hidden="1">工作表1!$L$2:$L$14</definedName>
    <definedName name="_xlchart.v1.10" hidden="1">工作表1!$M$1:$M$16</definedName>
    <definedName name="_xlchart.v1.11" hidden="1">工作表1!$L$15</definedName>
    <definedName name="_xlchart.v1.12" hidden="1">工作表1!$L$2:$L$14</definedName>
    <definedName name="_xlchart.v1.13" hidden="1">工作表1!$L$15</definedName>
    <definedName name="_xlchart.v1.14" hidden="1">工作表1!$L$2:$L$14</definedName>
    <definedName name="_xlchart.v1.15" hidden="1">工作表1!$L$15</definedName>
    <definedName name="_xlchart.v1.16" hidden="1">工作表1!$L$2:$L$14</definedName>
    <definedName name="_xlchart.v1.17" hidden="1">工作表1!$L$15</definedName>
    <definedName name="_xlchart.v1.18" hidden="1">工作表1!$L$2:$L$14</definedName>
    <definedName name="_xlchart.v1.19" hidden="1">工作表1!$L$15</definedName>
    <definedName name="_xlchart.v1.2" hidden="1">工作表1!$L$15</definedName>
    <definedName name="_xlchart.v1.20" hidden="1">工作表1!$L$2:$L$14</definedName>
    <definedName name="_xlchart.v1.3" hidden="1">工作表1!$L$2:$L$14</definedName>
    <definedName name="_xlchart.v1.4" hidden="1">工作表1!$L$15</definedName>
    <definedName name="_xlchart.v1.5" hidden="1">工作表1!$L$2:$L$14</definedName>
    <definedName name="_xlchart.v1.6" hidden="1">工作表1!$L$15</definedName>
    <definedName name="_xlchart.v1.7" hidden="1">工作表1!$L$2:$L$14</definedName>
    <definedName name="_xlchart.v1.8" hidden="1">工作表1!$A$17:$L$17</definedName>
    <definedName name="_xlchart.v1.9" hidden="1">工作表1!$M$17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1" l="1"/>
  <c r="M14" i="1"/>
  <c r="L2" i="1"/>
  <c r="L5" i="1"/>
  <c r="L3" i="1"/>
  <c r="L4" i="1"/>
  <c r="L6" i="1"/>
  <c r="L7" i="1"/>
  <c r="L8" i="1"/>
  <c r="L9" i="1"/>
  <c r="L10" i="1"/>
  <c r="L11" i="1"/>
  <c r="L12" i="1"/>
  <c r="L13" i="1"/>
  <c r="L14" i="1"/>
  <c r="L15" i="1"/>
  <c r="H17" i="1"/>
  <c r="D17" i="1"/>
  <c r="C17" i="1"/>
  <c r="J17" i="1"/>
  <c r="K3" i="1" a="1"/>
  <c r="K3" i="1" s="1"/>
  <c r="K4" i="1" a="1"/>
  <c r="K4" i="1"/>
  <c r="K5" i="1" a="1"/>
  <c r="K5" i="1" s="1"/>
  <c r="K6" i="1" a="1"/>
  <c r="K6" i="1"/>
  <c r="K7" i="1" a="1"/>
  <c r="K7" i="1" s="1"/>
  <c r="K8" i="1" a="1"/>
  <c r="K8" i="1" s="1"/>
  <c r="K9" i="1" a="1"/>
  <c r="K9" i="1"/>
  <c r="K10" i="1" a="1"/>
  <c r="K10" i="1"/>
  <c r="K11" i="1" a="1"/>
  <c r="K11" i="1" s="1"/>
  <c r="K12" i="1" a="1"/>
  <c r="K12" i="1"/>
  <c r="K13" i="1" a="1"/>
  <c r="K13" i="1"/>
  <c r="K14" i="1" a="1"/>
  <c r="K14" i="1" s="1"/>
  <c r="K15" i="1" a="1"/>
  <c r="K15" i="1" s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<sst xmlns="http://schemas.openxmlformats.org/spreadsheetml/2006/main" count="33" uniqueCount="33">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</sst>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工作表1!$B$15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AF-AC41-B749-D59FBC6CB310}"/>
            </c:ext>
          </c:extLst>
        </c:ser>
        <c:ser>
          <c:idx val="1"/>
          <c:order val="1"/>
          <c:spPr>
            <a:solidFill>
              <a:schemeClr val="accent1"/>
            </a:solidFill>
            <a:ln w="0"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noFill/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AF-AC41-B749-D59FBC6CB3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20"/>
        <c:overlap val="-18"/>
        <c:axId val="1591175263"/>
        <c:axId val="1449351967"/>
      </c:barChart>
      <c:catAx>
        <c:axId val="159117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49351967"/>
        <c:crosses val="autoZero"/>
        <c:auto val="1"/>
        <c:lblAlgn val="ctr"/>
        <c:lblOffset val="100"/>
        <c:noMultiLvlLbl val="0"/>
      </c:catAx>
      <c:valAx>
        <c:axId val="1449351967"/>
        <c:scaling>
          <c:orientation val="minMax"/>
          <c:max val="100"/>
          <c:min val="0"/>
        </c:scaling>
        <c:delete val="0"/>
        <c:axPos val="l"/>
        <c:majorGridlines>
          <c:spPr>
            <a:ln w="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1175263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ctr" anchorCtr="1"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工作表1!$L$14:$L$15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工作表1!$M$14:$M$15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99-934D-80C2-B15830460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170102</xdr:colOff>
      <xdr:row>24</xdr:row>
      <xdr:rowOff>44449</xdr:rowOff>
    </xdr:from>
    <xdr:to>
      <xdr:col>10</xdr:col>
      <xdr:colOff>737369</xdr:colOff>
      <xdr:row>38</xdr:row>
      <xdr:rowOff>120649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03C1B0E-260E-3A3A-F216-6FFB9A129F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1023697</xdr:colOff>
      <xdr:row>16</xdr:row>
      <xdr:rowOff>52340</xdr:rowOff>
    </xdr:from>
    <xdr:to>
      <xdr:col>14</xdr:col>
      <xdr:colOff>660015</xdr:colOff>
      <xdr:row>30</xdr:row>
      <xdr:rowOff>91979</xdr:rowOff>
    </xdr:to>
    <xdr:graphicFrame macro="">
      <xdr:nvGraphicFramePr>
        <xdr:cNvPr id="30" name="圖表 29">
          <a:extLst>
            <a:ext uri="{FF2B5EF4-FFF2-40B4-BE49-F238E27FC236}">
              <a16:creationId xmlns:a16="http://schemas.microsoft.com/office/drawing/2014/main" id="{93592698-EF9C-FC1B-A204-5CE4A0FC5F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zoomScale="132" workbookViewId="0">
      <selection activeCell="H21" sqref="H21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3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>H2*0.5+I2*0.5</f>
        <v>91.7</v>
      </c>
      <c r="K2" s="5" t="str" cm="1">
        <f t="array" ref="K2">_xlfn.IFS(J2&gt;=90,"A",J2&gt;=80,"B",J2&gt;=70,"C",J2&gt;=60,"D",J2&lt;60,"F")</f>
        <v>A</v>
      </c>
      <c r="L2" s="5" t="str">
        <f>IF(J2&gt;=60,"Pass","Fail")</f>
        <v>Pass</v>
      </c>
    </row>
    <row r="3" spans="1:13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s="5">
        <f t="shared" ref="J3:J15" si="1">H3*0.5+I3*0.5</f>
        <v>90</v>
      </c>
      <c r="K3" s="5" t="str" cm="1">
        <f t="array" ref="K3">_xlfn.IFS(J3&gt;=90,"A",J3&gt;=80,"B",J3&gt;=70,"C",J3&gt;=60,"D",J3&lt;60,"F")</f>
        <v>A</v>
      </c>
      <c r="L3" s="5" t="str">
        <f t="shared" ref="L3:L15" si="2">IF(J3&gt;=60,"Pass","Fail")</f>
        <v>Pass</v>
      </c>
    </row>
    <row r="4" spans="1:13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5">
        <f t="shared" si="1"/>
        <v>81.2</v>
      </c>
      <c r="K4" s="5" t="str" cm="1">
        <f t="array" ref="K4">_xlfn.IFS(J4&gt;=90,"A",J4&gt;=80,"B",J4&gt;=70,"C",J4&gt;=60,"D",J4&lt;60,"F")</f>
        <v>B</v>
      </c>
      <c r="L4" s="5" t="str">
        <f t="shared" si="2"/>
        <v>Pass</v>
      </c>
    </row>
    <row r="5" spans="1:13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5">
        <f t="shared" si="1"/>
        <v>80.8</v>
      </c>
      <c r="K5" s="5" t="str" cm="1">
        <f t="array" ref="K5">_xlfn.IFS(J5&gt;=90,"A",J5&gt;=80,"B",J5&gt;=70,"C",J5&gt;=60,"D",J5&lt;60,"F")</f>
        <v>B</v>
      </c>
      <c r="L5" s="5" t="str">
        <f t="shared" si="2"/>
        <v>Pass</v>
      </c>
    </row>
    <row r="6" spans="1:13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5">
        <f t="shared" si="1"/>
        <v>84.7</v>
      </c>
      <c r="K6" s="5" t="str" cm="1">
        <f t="array" ref="K6">_xlfn.IFS(J6&gt;=90,"A",J6&gt;=80,"B",J6&gt;=70,"C",J6&gt;=60,"D",J6&lt;60,"F")</f>
        <v>B</v>
      </c>
      <c r="L6" s="5" t="str">
        <f t="shared" si="2"/>
        <v>Pass</v>
      </c>
    </row>
    <row r="7" spans="1:13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5">
        <f t="shared" si="1"/>
        <v>80.8</v>
      </c>
      <c r="K7" s="5" t="str" cm="1">
        <f t="array" ref="K7">_xlfn.IFS(J7&gt;=90,"A",J7&gt;=80,"B",J7&gt;=70,"C",J7&gt;=60,"D",J7&lt;60,"F")</f>
        <v>B</v>
      </c>
      <c r="L7" s="5" t="str">
        <f t="shared" si="2"/>
        <v>Pass</v>
      </c>
    </row>
    <row r="8" spans="1:13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5">
        <f t="shared" si="1"/>
        <v>77.900000000000006</v>
      </c>
      <c r="K8" s="5" t="str" cm="1">
        <f t="array" ref="K8">_xlfn.IFS(J8&gt;=90,"A",J8&gt;=80,"B",J8&gt;=70,"C",J8&gt;=60,"D",J8&lt;60,"F")</f>
        <v>C</v>
      </c>
      <c r="L8" s="5" t="str">
        <f t="shared" si="2"/>
        <v>Pass</v>
      </c>
    </row>
    <row r="9" spans="1:13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5">
        <f t="shared" si="1"/>
        <v>74.2</v>
      </c>
      <c r="K9" s="5" t="str" cm="1">
        <f t="array" ref="K9">_xlfn.IFS(J9&gt;=90,"A",J9&gt;=80,"B",J9&gt;=70,"C",J9&gt;=60,"D",J9&lt;60,"F")</f>
        <v>C</v>
      </c>
      <c r="L9" s="5" t="str">
        <f t="shared" si="2"/>
        <v>Pass</v>
      </c>
    </row>
    <row r="10" spans="1:13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5">
        <f t="shared" si="1"/>
        <v>75.2</v>
      </c>
      <c r="K10" s="5" t="str" cm="1">
        <f t="array" ref="K10">_xlfn.IFS(J10&gt;=90,"A",J10&gt;=80,"B",J10&gt;=70,"C",J10&gt;=60,"D",J10&lt;60,"F")</f>
        <v>C</v>
      </c>
      <c r="L10" s="5" t="str">
        <f t="shared" si="2"/>
        <v>Pass</v>
      </c>
    </row>
    <row r="11" spans="1:13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5">
        <f t="shared" si="1"/>
        <v>77.599999999999994</v>
      </c>
      <c r="K11" s="5" t="str" cm="1">
        <f t="array" ref="K11">_xlfn.IFS(J11&gt;=90,"A",J11&gt;=80,"B",J11&gt;=70,"C",J11&gt;=60,"D",J11&lt;60,"F")</f>
        <v>C</v>
      </c>
      <c r="L11" s="5" t="str">
        <f t="shared" si="2"/>
        <v>Pass</v>
      </c>
    </row>
    <row r="12" spans="1:13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5">
        <f t="shared" si="1"/>
        <v>80.599999999999994</v>
      </c>
      <c r="K12" s="5" t="str" cm="1">
        <f t="array" ref="K12">_xlfn.IFS(J12&gt;=90,"A",J12&gt;=80,"B",J12&gt;=70,"C",J12&gt;=60,"D",J12&lt;60,"F")</f>
        <v>B</v>
      </c>
      <c r="L12" s="5" t="str">
        <f t="shared" si="2"/>
        <v>Pass</v>
      </c>
    </row>
    <row r="13" spans="1:13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5">
        <f t="shared" si="1"/>
        <v>59</v>
      </c>
      <c r="K13" s="5" t="str" cm="1">
        <f t="array" ref="K13">_xlfn.IFS(J13&gt;=90,"A",J13&gt;=80,"B",J13&gt;=70,"C",J13&gt;=60,"D",J13&lt;60,"F")</f>
        <v>F</v>
      </c>
      <c r="L13" s="5" t="str">
        <f t="shared" si="2"/>
        <v>Fail</v>
      </c>
    </row>
    <row r="14" spans="1:13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5">
        <f t="shared" si="1"/>
        <v>66.900000000000006</v>
      </c>
      <c r="K14" s="5" t="str" cm="1">
        <f t="array" ref="K14">_xlfn.IFS(J14&gt;=90,"A",J14&gt;=80,"B",J14&gt;=70,"C",J14&gt;=60,"D",J14&lt;60,"F")</f>
        <v>D</v>
      </c>
      <c r="L14" s="5" t="str">
        <f t="shared" si="2"/>
        <v>Pass</v>
      </c>
      <c r="M14" s="5">
        <f>COUNTIF(L2:L15,"Pass")</f>
        <v>12</v>
      </c>
    </row>
    <row r="15" spans="1:13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5">
        <f t="shared" si="1"/>
        <v>55.6</v>
      </c>
      <c r="K15" s="5" t="str" cm="1">
        <f t="array" ref="K15">_xlfn.IFS(J15&gt;=90,"A",J15&gt;=80,"B",J15&gt;=70,"C",J15&gt;=60,"D",J15&lt;60,"F")</f>
        <v>F</v>
      </c>
      <c r="L15" s="5" t="str">
        <f t="shared" si="2"/>
        <v>Fail</v>
      </c>
      <c r="M15" s="5">
        <f>COUNTIF(L2:L15,"Fail")</f>
        <v>2</v>
      </c>
    </row>
    <row r="16" spans="1:13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 s="5">
        <f>MAX(C2:C15)</f>
        <v>98</v>
      </c>
      <c r="D17" s="5">
        <f>LARGE(D2:D15,2)</f>
        <v>92</v>
      </c>
      <c r="H17" s="1">
        <f>COUNTIF(H2:H15,"&lt;80")</f>
        <v>8</v>
      </c>
      <c r="J17" s="5">
        <f>AVERAGE(J2:J15)</f>
        <v>76.871428571428581</v>
      </c>
      <c r="M17" t="s">
        <v>32</v>
      </c>
    </row>
    <row r="24" spans="3:13" ht="16">
      <c r="J24" s="4" t="s">
        <v>30</v>
      </c>
    </row>
  </sheetData>
  <phoneticPr fontId="2" type="noConversion"/>
  <conditionalFormatting sqref="L2:L15">
    <cfRule type="cellIs" dxfId="1" priority="2" operator="equal">
      <formula>"Pass"</formula>
    </cfRule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綱純 范</cp:lastModifiedBy>
  <dcterms:created xsi:type="dcterms:W3CDTF">2023-10-19T05:27:10Z</dcterms:created>
  <dcterms:modified xsi:type="dcterms:W3CDTF">2023-10-26T19:26:21Z</dcterms:modified>
</cp:coreProperties>
</file>