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645" yWindow="90" windowWidth="17745" windowHeight="11550" tabRatio="986" activeTab="1"/>
  </bookViews>
  <sheets>
    <sheet name="표지" sheetId="1" r:id="rId1"/>
    <sheet name="HW" sheetId="2" r:id="rId2"/>
  </sheets>
  <definedNames>
    <definedName name="_xlnm.Print_Area" localSheetId="1">HW!$A$1:$G$57</definedName>
    <definedName name="_xlnm.Print_Area" localSheetId="0">표지!$A$1:$H$34</definedName>
    <definedName name="Print_Area_0" localSheetId="1">HW!$A$1:$G$57</definedName>
    <definedName name="Print_Area_0" localSheetId="0">표지!$A$1:$H$34</definedName>
    <definedName name="Print_Area_0_0" localSheetId="1">HW!$A$1:$G$57</definedName>
    <definedName name="Print_Area_0_0" localSheetId="0">표지!$A$1:$H$34</definedName>
    <definedName name="Print_Area_0_0_0" localSheetId="1">HW!$A$1:$G$57</definedName>
    <definedName name="Print_Area_0_0_0" localSheetId="0">표지!$A$1:$H$34</definedName>
    <definedName name="Print_Area_0_0_0_0" localSheetId="1">HW!$A$1:$G$57</definedName>
    <definedName name="Print_Area_0_0_0_0" localSheetId="0">표지!$A$1:$H$34</definedName>
    <definedName name="Print_Area_0_0_0_0_0" localSheetId="1">HW!$A$1:$G$57</definedName>
    <definedName name="Print_Area_0_0_0_0_0" localSheetId="0">표지!$A$1:$H$34</definedName>
    <definedName name="Print_Area_0_0_0_0_0_0" localSheetId="1">HW!$A$1:$G$57</definedName>
    <definedName name="Print_Area_0_0_0_0_0_0" localSheetId="0">표지!$A$1:$H$34</definedName>
    <definedName name="Print_Area_0_0_0_0_0_0_0" localSheetId="1">HW!$A$1:$G$57</definedName>
    <definedName name="Print_Area_0_0_0_0_0_0_0" localSheetId="0">표지!$A$1:$H$34</definedName>
    <definedName name="Print_Area_0_0_0_0_0_0_0_0" localSheetId="1">HW!$A$1:$G$57</definedName>
    <definedName name="Print_Area_0_0_0_0_0_0_0_0" localSheetId="0">표지!$A$1:$H$34</definedName>
    <definedName name="Print_Area_0_0_0_0_0_0_0_0_0" localSheetId="1">HW!$A$1:$G$57</definedName>
    <definedName name="Print_Area_0_0_0_0_0_0_0_0_0" localSheetId="0">표지!$A$1:$H$34</definedName>
    <definedName name="Print_Area_0_0_0_0_0_0_0_0_0_0" localSheetId="1">HW!$A$1:$G$57</definedName>
    <definedName name="Print_Area_0_0_0_0_0_0_0_0_0_0" localSheetId="0">표지!$A$1:$H$34</definedName>
  </definedNames>
  <calcPr calcId="125725"/>
</workbook>
</file>

<file path=xl/calcChain.xml><?xml version="1.0" encoding="utf-8"?>
<calcChain xmlns="http://schemas.openxmlformats.org/spreadsheetml/2006/main">
  <c r="F25" i="2"/>
  <c r="G25" s="1"/>
  <c r="F26"/>
  <c r="G26" s="1"/>
  <c r="F27"/>
  <c r="G27" s="1"/>
  <c r="F24" l="1"/>
  <c r="G24" s="1"/>
  <c r="F23"/>
  <c r="G23" s="1"/>
  <c r="F22"/>
  <c r="G22" s="1"/>
  <c r="F45" l="1"/>
  <c r="G45" s="1"/>
  <c r="G50" s="1"/>
  <c r="F41"/>
  <c r="G41" s="1"/>
  <c r="F40"/>
  <c r="F35"/>
  <c r="G35" s="1"/>
  <c r="F34"/>
  <c r="G34" s="1"/>
  <c r="F33"/>
  <c r="G33" s="1"/>
  <c r="F31"/>
  <c r="F10"/>
  <c r="G10" s="1"/>
  <c r="F44" l="1"/>
  <c r="F39"/>
  <c r="G30"/>
  <c r="F30"/>
  <c r="F50"/>
  <c r="H45" s="1"/>
  <c r="G31"/>
  <c r="G39" s="1"/>
  <c r="G40"/>
  <c r="G44" s="1"/>
  <c r="E8" l="1"/>
</calcChain>
</file>

<file path=xl/sharedStrings.xml><?xml version="1.0" encoding="utf-8"?>
<sst xmlns="http://schemas.openxmlformats.org/spreadsheetml/2006/main" count="72" uniqueCount="66">
  <si>
    <t>EMR 센스 견적서</t>
  </si>
  <si>
    <t>㈜네오소프트뱅크</t>
  </si>
  <si>
    <t>수신</t>
  </si>
  <si>
    <t>병원명</t>
  </si>
  <si>
    <t>사업자번호 113-81-58831</t>
  </si>
  <si>
    <t>전화번호</t>
  </si>
  <si>
    <t>서울시 구로구 디지털로 29길 38 701호</t>
  </si>
  <si>
    <t>견적일자</t>
  </si>
  <si>
    <t>귀원을 최고의 파트너로 모시겠습니다. 감사합니다.</t>
  </si>
  <si>
    <t>견적합계금액 :</t>
  </si>
  <si>
    <t>(VAT 포함 / 원)</t>
  </si>
  <si>
    <t>구분</t>
  </si>
  <si>
    <t>상품명</t>
  </si>
  <si>
    <t>세부내용</t>
  </si>
  <si>
    <t>수량</t>
  </si>
  <si>
    <t>소비자가</t>
  </si>
  <si>
    <t>제안가</t>
  </si>
  <si>
    <t>합계 (vat포함)</t>
  </si>
  <si>
    <t>H/W</t>
  </si>
  <si>
    <t>Server</t>
  </si>
  <si>
    <t>RAM</t>
  </si>
  <si>
    <t>HDD</t>
  </si>
  <si>
    <t>HP 1TB 6G SATA 7.2k 3.5in SC MDL HDD</t>
  </si>
  <si>
    <t>DVD</t>
  </si>
  <si>
    <t>HP 9.5mm SATA DVD-ROM Jb Gen9 Kit</t>
  </si>
  <si>
    <t>소계</t>
  </si>
  <si>
    <t>S/W</t>
  </si>
  <si>
    <t>윈도우 서버</t>
  </si>
  <si>
    <t>한글 Windows Svr Std 2012 R2 5Clt DSP 64bit</t>
  </si>
  <si>
    <t>5User 기본형(실사용자만큼 추가)</t>
  </si>
  <si>
    <t>백신</t>
  </si>
  <si>
    <t>DB</t>
  </si>
  <si>
    <t>SQLSvrStdRuntime 2014 ALNG Emb MVL 1Clt</t>
  </si>
  <si>
    <t>SQLCALRuntime 2014 AVNG Emb MVL</t>
  </si>
  <si>
    <t>백업장비</t>
  </si>
  <si>
    <t>NAS</t>
  </si>
  <si>
    <t>Synology(에이블) DS115j NAS [2TBx1]</t>
  </si>
  <si>
    <t>UPS</t>
  </si>
  <si>
    <t>SMC1000l 타워</t>
  </si>
  <si>
    <t>기타</t>
  </si>
  <si>
    <t>비고 : 견적유효기간 견적일로 부터 14일. ( 윈도우 서버, 데이타베이스 유저 라이센스는 기본 5유저입니다. 추후에 실사용자 만큼 추가 하셔야 합니다.)</t>
  </si>
  <si>
    <t>㈜네오소프트뱅크  /  TEL. 02-866-4582 / www.neochart.co.kr</t>
  </si>
  <si>
    <t>모니터</t>
    <phoneticPr fontId="16" type="noConversion"/>
  </si>
  <si>
    <t>P19A</t>
    <phoneticPr fontId="16" type="noConversion"/>
  </si>
  <si>
    <t>원무부장님 귀하</t>
    <phoneticPr fontId="16" type="noConversion"/>
  </si>
  <si>
    <t>2018년 9월 28일</t>
    <phoneticPr fontId="16" type="noConversion"/>
  </si>
  <si>
    <t>담당자 장재혁 부장 (02-866-4582)</t>
    <phoneticPr fontId="16" type="noConversion"/>
  </si>
  <si>
    <t>SSD</t>
    <phoneticPr fontId="16" type="noConversion"/>
  </si>
  <si>
    <t>네오병원</t>
    <phoneticPr fontId="16" type="noConversion"/>
  </si>
  <si>
    <t>Intel® Xeon® E3-1220v5 (4Core 3.0GHz)</t>
    <phoneticPr fontId="16" type="noConversion"/>
  </si>
  <si>
    <t>Broadcom 5720 Dual-port 1GbE</t>
    <phoneticPr fontId="16" type="noConversion"/>
  </si>
  <si>
    <t>HPE Dynamic Smart Array B140i</t>
    <phoneticPr fontId="16" type="noConversion"/>
  </si>
  <si>
    <t>4 LFF HDD Bays (Hot Plug)</t>
    <phoneticPr fontId="16" type="noConversion"/>
  </si>
  <si>
    <t>4 PCIe 3.0 slots</t>
    <phoneticPr fontId="16" type="noConversion"/>
  </si>
  <si>
    <t>(1) 350W ATX Power Supply</t>
    <phoneticPr fontId="16" type="noConversion"/>
  </si>
  <si>
    <t xml:space="preserve">Server Warranty includes 3-Year Parts, 1-Year Labor, </t>
    <phoneticPr fontId="16" type="noConversion"/>
  </si>
  <si>
    <t>1-Year Onsite support with next business day response.</t>
    <phoneticPr fontId="16" type="noConversion"/>
  </si>
  <si>
    <t xml:space="preserve">8GB (1x4GB UDIMMs, 2133 MHz) </t>
    <phoneticPr fontId="16" type="noConversion"/>
  </si>
  <si>
    <t>HPE 8GB 2Rx8 PC4-2133P-E-15 STND Kit</t>
    <phoneticPr fontId="16" type="noConversion"/>
  </si>
  <si>
    <t>HPE ML30 Gen9 Slim ODD Enablement Kit</t>
    <phoneticPr fontId="16" type="noConversion"/>
  </si>
  <si>
    <t>병원</t>
    <phoneticPr fontId="16" type="noConversion"/>
  </si>
  <si>
    <t>見 積 書</t>
    <phoneticPr fontId="16" type="noConversion"/>
  </si>
  <si>
    <t>SSD 가이드</t>
    <phoneticPr fontId="16" type="noConversion"/>
  </si>
  <si>
    <r>
      <rPr>
        <sz val="10.5"/>
        <rFont val="돋움"/>
        <family val="3"/>
        <charset val="129"/>
      </rPr>
      <t>삼성전자</t>
    </r>
    <r>
      <rPr>
        <sz val="10.5"/>
        <rFont val="Arial"/>
        <family val="2"/>
        <charset val="1"/>
      </rPr>
      <t xml:space="preserve"> 860 PRO  512GB </t>
    </r>
    <phoneticPr fontId="16" type="noConversion"/>
  </si>
  <si>
    <t>HPE ML30 Gen9 E3-1220v5 Base AP Svr</t>
    <phoneticPr fontId="16" type="noConversion"/>
  </si>
  <si>
    <t>알약 3.0 Server(1년단위 갱신)</t>
    <phoneticPr fontId="16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</si>
</sst>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\₩#,##0_);&quot;(₩&quot;#,##0\)"/>
    <numFmt numFmtId="177" formatCode="#,##0_);\(#,##0\)"/>
  </numFmts>
  <fonts count="22">
    <font>
      <sz val="11"/>
      <color rgb="FF000000"/>
      <name val="맑은 고딕"/>
      <family val="2"/>
      <charset val="129"/>
    </font>
    <font>
      <sz val="10"/>
      <name val="Arial"/>
      <family val="2"/>
    </font>
    <font>
      <sz val="26"/>
      <color rgb="FF000000"/>
      <name val="나눔바른고딕"/>
      <family val="3"/>
      <charset val="129"/>
    </font>
    <font>
      <b/>
      <sz val="16"/>
      <color rgb="FF000000"/>
      <name val="맑은 고딕"/>
      <family val="2"/>
      <charset val="129"/>
    </font>
    <font>
      <b/>
      <sz val="14"/>
      <color rgb="FF000000"/>
      <name val="맑은 고딕"/>
      <family val="2"/>
      <charset val="129"/>
    </font>
    <font>
      <sz val="26"/>
      <color rgb="FF000000"/>
      <name val="HY견명조"/>
      <family val="1"/>
      <charset val="129"/>
    </font>
    <font>
      <sz val="10.5"/>
      <color rgb="FF000000"/>
      <name val="맑은 고딕"/>
      <family val="2"/>
      <charset val="129"/>
    </font>
    <font>
      <sz val="10.5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.5"/>
      <color rgb="FFBFBFBF"/>
      <name val="맑은 고딕"/>
      <family val="3"/>
      <charset val="129"/>
    </font>
    <font>
      <sz val="10.5"/>
      <color rgb="FF000000"/>
      <name val="맑은 고딕"/>
      <family val="3"/>
      <charset val="1"/>
    </font>
    <font>
      <sz val="10.5"/>
      <name val="맑은 고딕"/>
      <family val="3"/>
      <charset val="1"/>
    </font>
    <font>
      <b/>
      <sz val="10.5"/>
      <color rgb="FF000000"/>
      <name val="맑은 고딕"/>
      <family val="3"/>
      <charset val="129"/>
    </font>
    <font>
      <sz val="10.5"/>
      <color rgb="FFBFBFBF"/>
      <name val="맑은 고딕"/>
      <family val="2"/>
      <charset val="129"/>
    </font>
    <font>
      <sz val="10"/>
      <color rgb="FF000000"/>
      <name val="맑은 고딕"/>
      <family val="2"/>
      <charset val="129"/>
    </font>
    <font>
      <sz val="9"/>
      <color rgb="FF000000"/>
      <name val="맑은 고딕"/>
      <family val="2"/>
      <charset val="129"/>
    </font>
    <font>
      <sz val="8"/>
      <name val="맑은 고딕"/>
      <family val="2"/>
      <charset val="129"/>
    </font>
    <font>
      <b/>
      <sz val="36"/>
      <color rgb="FF000000"/>
      <name val="HY견명조"/>
      <family val="3"/>
      <charset val="129"/>
    </font>
    <font>
      <b/>
      <sz val="18"/>
      <color rgb="FF000000"/>
      <name val="맑은 고딕"/>
      <family val="3"/>
      <charset val="129"/>
    </font>
    <font>
      <sz val="10.5"/>
      <name val="맑은 고딕"/>
      <family val="3"/>
      <charset val="129"/>
    </font>
    <font>
      <sz val="10.5"/>
      <name val="Arial"/>
      <family val="2"/>
      <charset val="1"/>
    </font>
    <font>
      <sz val="10.5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B9CDE5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B9CDE5"/>
        <bgColor rgb="FFBFBFBF"/>
      </patternFill>
    </fill>
  </fills>
  <borders count="20"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 style="thin">
        <color rgb="FFA6A6A6"/>
      </left>
      <right style="thin">
        <color rgb="FFA6A6A6"/>
      </right>
      <top/>
      <bottom/>
      <diagonal/>
    </border>
    <border>
      <left style="thin">
        <color rgb="FFA6A6A6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A6A6A6"/>
      </right>
      <top/>
      <bottom style="thin">
        <color rgb="FFA6A6A6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Border="0" applyAlignment="0" applyProtection="0"/>
  </cellStyleXfs>
  <cellXfs count="8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10" xfId="0" applyFont="1" applyBorder="1" applyAlignment="1">
      <alignment horizontal="right" vertical="center"/>
    </xf>
    <xf numFmtId="177" fontId="9" fillId="0" borderId="0" xfId="0" applyNumberFormat="1" applyFont="1" applyBorder="1" applyAlignment="1">
      <alignment horizontal="right" vertical="center"/>
    </xf>
    <xf numFmtId="0" fontId="6" fillId="2" borderId="11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0" fillId="0" borderId="11" xfId="0" applyFont="1" applyBorder="1">
      <alignment vertical="center"/>
    </xf>
    <xf numFmtId="177" fontId="7" fillId="0" borderId="11" xfId="0" applyNumberFormat="1" applyFont="1" applyBorder="1" applyAlignment="1">
      <alignment vertical="center"/>
    </xf>
    <xf numFmtId="177" fontId="7" fillId="0" borderId="11" xfId="0" applyNumberFormat="1" applyFont="1" applyBorder="1" applyAlignment="1">
      <alignment horizontal="right" vertical="center"/>
    </xf>
    <xf numFmtId="0" fontId="11" fillId="0" borderId="11" xfId="0" applyFont="1" applyBorder="1">
      <alignment vertical="center"/>
    </xf>
    <xf numFmtId="0" fontId="7" fillId="4" borderId="11" xfId="0" applyFont="1" applyFill="1" applyBorder="1" applyAlignment="1">
      <alignment horizontal="center" vertical="center"/>
    </xf>
    <xf numFmtId="177" fontId="12" fillId="4" borderId="11" xfId="0" applyNumberFormat="1" applyFont="1" applyFill="1" applyBorder="1" applyAlignment="1">
      <alignment horizontal="right" vertical="center"/>
    </xf>
    <xf numFmtId="0" fontId="10" fillId="4" borderId="11" xfId="0" applyFont="1" applyFill="1" applyBorder="1">
      <alignment vertical="center"/>
    </xf>
    <xf numFmtId="49" fontId="10" fillId="0" borderId="11" xfId="0" applyNumberFormat="1" applyFont="1" applyBorder="1">
      <alignment vertical="center"/>
    </xf>
    <xf numFmtId="177" fontId="10" fillId="0" borderId="11" xfId="0" applyNumberFormat="1" applyFont="1" applyBorder="1" applyAlignment="1">
      <alignment vertical="center"/>
    </xf>
    <xf numFmtId="0" fontId="7" fillId="0" borderId="11" xfId="0" applyFont="1" applyBorder="1">
      <alignment vertical="center"/>
    </xf>
    <xf numFmtId="0" fontId="12" fillId="5" borderId="11" xfId="0" applyFont="1" applyFill="1" applyBorder="1" applyAlignment="1">
      <alignment horizontal="center" vertical="center"/>
    </xf>
    <xf numFmtId="0" fontId="7" fillId="5" borderId="11" xfId="0" applyFont="1" applyFill="1" applyBorder="1">
      <alignment vertical="center"/>
    </xf>
    <xf numFmtId="0" fontId="7" fillId="5" borderId="11" xfId="0" applyFont="1" applyFill="1" applyBorder="1" applyAlignment="1">
      <alignment horizontal="center" vertical="center"/>
    </xf>
    <xf numFmtId="177" fontId="12" fillId="5" borderId="11" xfId="0" applyNumberFormat="1" applyFont="1" applyFill="1" applyBorder="1" applyAlignment="1">
      <alignment horizontal="right" vertical="center"/>
    </xf>
    <xf numFmtId="0" fontId="7" fillId="4" borderId="11" xfId="0" applyFont="1" applyFill="1" applyBorder="1">
      <alignment vertical="center"/>
    </xf>
    <xf numFmtId="177" fontId="7" fillId="4" borderId="11" xfId="0" applyNumberFormat="1" applyFont="1" applyFill="1" applyBorder="1" applyAlignment="1">
      <alignment horizontal="right" vertical="center"/>
    </xf>
    <xf numFmtId="0" fontId="7" fillId="4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horizontal="right" vertical="center"/>
    </xf>
    <xf numFmtId="0" fontId="12" fillId="5" borderId="11" xfId="0" applyFont="1" applyFill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vertical="center"/>
    </xf>
    <xf numFmtId="0" fontId="7" fillId="4" borderId="12" xfId="0" applyFont="1" applyFill="1" applyBorder="1" applyAlignment="1">
      <alignment horizontal="center" vertical="center"/>
    </xf>
    <xf numFmtId="177" fontId="7" fillId="4" borderId="12" xfId="0" applyNumberFormat="1" applyFont="1" applyFill="1" applyBorder="1" applyAlignment="1">
      <alignment horizontal="right" vertical="center"/>
    </xf>
    <xf numFmtId="177" fontId="7" fillId="0" borderId="12" xfId="0" applyNumberFormat="1" applyFont="1" applyBorder="1" applyAlignment="1">
      <alignment horizontal="right" vertical="center"/>
    </xf>
    <xf numFmtId="0" fontId="12" fillId="5" borderId="11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left" vertical="center"/>
    </xf>
    <xf numFmtId="177" fontId="13" fillId="0" borderId="0" xfId="0" applyNumberFormat="1" applyFont="1">
      <alignment vertical="center"/>
    </xf>
    <xf numFmtId="0" fontId="7" fillId="0" borderId="1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41" fontId="1" fillId="0" borderId="11" xfId="1" applyBorder="1" applyAlignment="1">
      <alignment horizontal="right"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 wrapText="1"/>
    </xf>
    <xf numFmtId="49" fontId="11" fillId="0" borderId="11" xfId="0" applyNumberFormat="1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177" fontId="19" fillId="0" borderId="11" xfId="0" applyNumberFormat="1" applyFont="1" applyBorder="1" applyAlignment="1">
      <alignment horizontal="right" vertical="center"/>
    </xf>
    <xf numFmtId="177" fontId="19" fillId="0" borderId="11" xfId="0" applyNumberFormat="1" applyFont="1" applyBorder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right" vertical="center"/>
    </xf>
    <xf numFmtId="176" fontId="18" fillId="0" borderId="10" xfId="0" applyNumberFormat="1" applyFont="1" applyBorder="1" applyAlignment="1">
      <alignment horizontal="center" vertical="center"/>
    </xf>
    <xf numFmtId="0" fontId="20" fillId="0" borderId="11" xfId="0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401760</xdr:colOff>
      <xdr:row>7</xdr:row>
      <xdr:rowOff>5760</xdr:rowOff>
    </xdr:from>
    <xdr:to>
      <xdr:col>6</xdr:col>
      <xdr:colOff>178560</xdr:colOff>
      <xdr:row>11</xdr:row>
      <xdr:rowOff>192960</xdr:rowOff>
    </xdr:to>
    <xdr:pic>
      <xdr:nvPicPr>
        <xdr:cNvPr id="2" name="그림 1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773360" y="1691640"/>
          <a:ext cx="2520000" cy="10252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59843</xdr:colOff>
      <xdr:row>1</xdr:row>
      <xdr:rowOff>116416</xdr:rowOff>
    </xdr:from>
    <xdr:to>
      <xdr:col>6</xdr:col>
      <xdr:colOff>824505</xdr:colOff>
      <xdr:row>5</xdr:row>
      <xdr:rowOff>17856</xdr:rowOff>
    </xdr:to>
    <xdr:pic>
      <xdr:nvPicPr>
        <xdr:cNvPr id="2" name="그림 2"/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8706426" y="730249"/>
          <a:ext cx="764662" cy="748107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4"/>
  <sheetViews>
    <sheetView zoomScaleNormal="100" workbookViewId="0">
      <selection activeCell="C28" sqref="C28"/>
    </sheetView>
  </sheetViews>
  <sheetFormatPr defaultRowHeight="16.5"/>
  <sheetData>
    <row r="1" spans="1:8">
      <c r="A1" s="1"/>
      <c r="B1" s="2"/>
      <c r="C1" s="2"/>
      <c r="D1" s="2"/>
      <c r="E1" s="2"/>
      <c r="F1" s="2"/>
      <c r="G1" s="2"/>
      <c r="H1" s="3"/>
    </row>
    <row r="2" spans="1:8">
      <c r="A2" s="4"/>
      <c r="B2" s="5"/>
      <c r="C2" s="5"/>
      <c r="D2" s="5"/>
      <c r="E2" s="5"/>
      <c r="F2" s="5"/>
      <c r="G2" s="5"/>
      <c r="H2" s="6"/>
    </row>
    <row r="3" spans="1:8">
      <c r="A3" s="4"/>
      <c r="B3" s="5"/>
      <c r="C3" s="5"/>
      <c r="D3" s="5"/>
      <c r="E3" s="5"/>
      <c r="F3" s="5"/>
      <c r="G3" s="5"/>
      <c r="H3" s="6"/>
    </row>
    <row r="4" spans="1:8" ht="33.75">
      <c r="A4" s="61" t="s">
        <v>0</v>
      </c>
      <c r="B4" s="61"/>
      <c r="C4" s="61"/>
      <c r="D4" s="61"/>
      <c r="E4" s="61"/>
      <c r="F4" s="61"/>
      <c r="G4" s="61"/>
      <c r="H4" s="61"/>
    </row>
    <row r="5" spans="1:8">
      <c r="A5" s="4"/>
      <c r="B5" s="5"/>
      <c r="C5" s="5"/>
      <c r="D5" s="5"/>
      <c r="E5" s="5"/>
      <c r="F5" s="5"/>
      <c r="G5" s="5"/>
      <c r="H5" s="6"/>
    </row>
    <row r="6" spans="1:8">
      <c r="A6" s="4"/>
      <c r="B6" s="5"/>
      <c r="C6" s="5"/>
      <c r="D6" s="5"/>
      <c r="E6" s="5"/>
      <c r="F6" s="5"/>
      <c r="G6" s="5"/>
      <c r="H6" s="6"/>
    </row>
    <row r="7" spans="1:8">
      <c r="A7" s="4"/>
      <c r="B7" s="5"/>
      <c r="C7" s="5"/>
      <c r="D7" s="5"/>
      <c r="E7" s="5"/>
      <c r="F7" s="5"/>
      <c r="G7" s="5"/>
      <c r="H7" s="6"/>
    </row>
    <row r="8" spans="1:8">
      <c r="A8" s="4"/>
      <c r="B8" s="5"/>
      <c r="C8" s="5"/>
      <c r="D8" s="5"/>
      <c r="E8" s="5"/>
      <c r="F8" s="5"/>
      <c r="G8" s="5"/>
      <c r="H8" s="6"/>
    </row>
    <row r="9" spans="1:8">
      <c r="A9" s="4"/>
      <c r="B9" s="5"/>
      <c r="C9" s="5"/>
      <c r="D9" s="5"/>
      <c r="E9" s="5"/>
      <c r="F9" s="5"/>
      <c r="G9" s="5"/>
      <c r="H9" s="6"/>
    </row>
    <row r="10" spans="1:8">
      <c r="A10" s="4"/>
      <c r="B10" s="5"/>
      <c r="C10" s="5"/>
      <c r="D10" s="5"/>
      <c r="E10" s="5"/>
      <c r="F10" s="5"/>
      <c r="G10" s="5"/>
      <c r="H10" s="6"/>
    </row>
    <row r="11" spans="1:8">
      <c r="A11" s="4"/>
      <c r="B11" s="5"/>
      <c r="C11" s="5"/>
      <c r="D11" s="5"/>
      <c r="E11" s="5"/>
      <c r="F11" s="5"/>
      <c r="G11" s="5"/>
      <c r="H11" s="6"/>
    </row>
    <row r="12" spans="1:8">
      <c r="A12" s="4"/>
      <c r="B12" s="5"/>
      <c r="C12" s="5"/>
      <c r="D12" s="5"/>
      <c r="E12" s="5"/>
      <c r="F12" s="5"/>
      <c r="G12" s="5"/>
      <c r="H12" s="6"/>
    </row>
    <row r="13" spans="1:8">
      <c r="A13" s="4"/>
      <c r="B13" s="5"/>
      <c r="C13" s="5"/>
      <c r="D13" s="5"/>
      <c r="E13" s="5"/>
      <c r="F13" s="5"/>
      <c r="G13" s="5"/>
      <c r="H13" s="6"/>
    </row>
    <row r="14" spans="1:8">
      <c r="A14" s="4"/>
      <c r="B14" s="5"/>
      <c r="C14" s="5"/>
      <c r="D14" s="5"/>
      <c r="E14" s="5"/>
      <c r="F14" s="5"/>
      <c r="G14" s="5"/>
      <c r="H14" s="6"/>
    </row>
    <row r="15" spans="1:8">
      <c r="A15" s="4"/>
      <c r="B15" s="5"/>
      <c r="C15" s="5"/>
      <c r="D15" s="5"/>
      <c r="E15" s="5"/>
      <c r="F15" s="5"/>
      <c r="G15" s="5"/>
      <c r="H15" s="6"/>
    </row>
    <row r="16" spans="1:8">
      <c r="A16" s="4"/>
      <c r="B16" s="5"/>
      <c r="C16" s="5"/>
      <c r="D16" s="5"/>
      <c r="E16" s="5"/>
      <c r="F16" s="5"/>
      <c r="G16" s="5"/>
      <c r="H16" s="6"/>
    </row>
    <row r="17" spans="1:8">
      <c r="A17" s="4"/>
      <c r="B17" s="5"/>
      <c r="C17" s="5"/>
      <c r="D17" s="5"/>
      <c r="E17" s="5"/>
      <c r="F17" s="5"/>
      <c r="G17" s="5"/>
      <c r="H17" s="6"/>
    </row>
    <row r="18" spans="1:8">
      <c r="A18" s="4"/>
      <c r="B18" s="5"/>
      <c r="C18" s="5"/>
      <c r="D18" s="5"/>
      <c r="E18" s="5"/>
      <c r="F18" s="5"/>
      <c r="G18" s="5"/>
      <c r="H18" s="6"/>
    </row>
    <row r="19" spans="1:8">
      <c r="A19" s="4"/>
      <c r="B19" s="5"/>
      <c r="C19" s="5"/>
      <c r="D19" s="5"/>
      <c r="E19" s="5"/>
      <c r="F19" s="5"/>
      <c r="G19" s="5"/>
      <c r="H19" s="6"/>
    </row>
    <row r="20" spans="1:8">
      <c r="A20" s="4"/>
      <c r="B20" s="5"/>
      <c r="C20" s="5"/>
      <c r="D20" s="5"/>
      <c r="E20" s="5"/>
      <c r="F20" s="5"/>
      <c r="G20" s="5"/>
      <c r="H20" s="6"/>
    </row>
    <row r="21" spans="1:8" ht="26.85" customHeight="1">
      <c r="A21" s="4"/>
      <c r="B21" s="5"/>
      <c r="C21" s="62" t="s">
        <v>60</v>
      </c>
      <c r="D21" s="62"/>
      <c r="E21" s="62"/>
      <c r="F21" s="62"/>
      <c r="G21" s="5"/>
      <c r="H21" s="6"/>
    </row>
    <row r="22" spans="1:8">
      <c r="A22" s="4"/>
      <c r="B22" s="5"/>
      <c r="C22" s="5"/>
      <c r="D22" s="5"/>
      <c r="E22" s="5"/>
      <c r="F22" s="5"/>
      <c r="G22" s="5"/>
      <c r="H22" s="6"/>
    </row>
    <row r="23" spans="1:8">
      <c r="A23" s="4"/>
      <c r="B23" s="5"/>
      <c r="C23" s="5"/>
      <c r="D23" s="5"/>
      <c r="E23" s="5"/>
      <c r="F23" s="5"/>
      <c r="G23" s="5"/>
      <c r="H23" s="6"/>
    </row>
    <row r="24" spans="1:8">
      <c r="A24" s="4"/>
      <c r="B24" s="5"/>
      <c r="C24" s="5"/>
      <c r="D24" s="5"/>
      <c r="E24" s="5"/>
      <c r="F24" s="5"/>
      <c r="G24" s="5"/>
      <c r="H24" s="6"/>
    </row>
    <row r="25" spans="1:8">
      <c r="A25" s="4"/>
      <c r="B25" s="5"/>
      <c r="C25" s="5"/>
      <c r="D25" s="5"/>
      <c r="E25" s="5"/>
      <c r="F25" s="5"/>
      <c r="G25" s="5"/>
      <c r="H25" s="6"/>
    </row>
    <row r="26" spans="1:8">
      <c r="A26" s="4"/>
      <c r="B26" s="5"/>
      <c r="C26" s="5"/>
      <c r="D26" s="5"/>
      <c r="E26" s="5"/>
      <c r="F26" s="5"/>
      <c r="G26" s="5"/>
      <c r="H26" s="6"/>
    </row>
    <row r="27" spans="1:8">
      <c r="A27" s="4"/>
      <c r="B27" s="5"/>
      <c r="C27" s="5"/>
      <c r="D27" s="5"/>
      <c r="E27" s="5"/>
      <c r="F27" s="5"/>
      <c r="G27" s="5"/>
      <c r="H27" s="6"/>
    </row>
    <row r="28" spans="1:8">
      <c r="A28" s="4"/>
      <c r="B28" s="5"/>
      <c r="C28" s="5"/>
      <c r="D28" s="5"/>
      <c r="E28" s="5"/>
      <c r="F28" s="5"/>
      <c r="G28" s="5"/>
      <c r="H28" s="6"/>
    </row>
    <row r="29" spans="1:8">
      <c r="A29" s="4"/>
      <c r="B29" s="5"/>
      <c r="C29" s="5"/>
      <c r="D29" s="5"/>
      <c r="E29" s="5"/>
      <c r="F29" s="5"/>
      <c r="G29" s="5"/>
      <c r="H29" s="6"/>
    </row>
    <row r="30" spans="1:8">
      <c r="A30" s="4"/>
      <c r="B30" s="5"/>
      <c r="C30" s="5"/>
      <c r="D30" s="5"/>
      <c r="E30" s="5"/>
      <c r="F30" s="5"/>
      <c r="G30" s="5"/>
      <c r="H30" s="6"/>
    </row>
    <row r="31" spans="1:8">
      <c r="A31" s="4"/>
      <c r="B31" s="5"/>
      <c r="C31" s="5"/>
      <c r="D31" s="5"/>
      <c r="E31" s="5"/>
      <c r="F31" s="5"/>
      <c r="G31" s="5"/>
      <c r="H31" s="6"/>
    </row>
    <row r="32" spans="1:8" ht="25.35" customHeight="1">
      <c r="A32" s="63" t="s">
        <v>1</v>
      </c>
      <c r="B32" s="63"/>
      <c r="C32" s="63"/>
      <c r="D32" s="63"/>
      <c r="E32" s="63"/>
      <c r="F32" s="63"/>
      <c r="G32" s="63"/>
      <c r="H32" s="63"/>
    </row>
    <row r="33" spans="1:8">
      <c r="A33" s="4"/>
      <c r="B33" s="5"/>
      <c r="C33" s="5"/>
      <c r="D33" s="5"/>
      <c r="E33" s="5"/>
      <c r="F33" s="5"/>
      <c r="G33" s="5"/>
      <c r="H33" s="6"/>
    </row>
    <row r="34" spans="1:8">
      <c r="A34" s="7"/>
      <c r="B34" s="8"/>
      <c r="C34" s="8"/>
      <c r="D34" s="8"/>
      <c r="E34" s="8"/>
      <c r="F34" s="8"/>
      <c r="G34" s="8"/>
      <c r="H34" s="9"/>
    </row>
  </sheetData>
  <mergeCells count="3">
    <mergeCell ref="A4:H4"/>
    <mergeCell ref="C21:F21"/>
    <mergeCell ref="A32:H32"/>
  </mergeCells>
  <phoneticPr fontId="16" type="noConversion"/>
  <printOptions horizontalCentered="1" verticalCentered="1"/>
  <pageMargins left="0.70833333333333304" right="0.70833333333333304" top="0" bottom="0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7"/>
  <sheetViews>
    <sheetView tabSelected="1" topLeftCell="A13" zoomScale="90" zoomScaleNormal="90" workbookViewId="0">
      <selection activeCell="C34" sqref="C34"/>
    </sheetView>
  </sheetViews>
  <sheetFormatPr defaultRowHeight="16.5"/>
  <cols>
    <col min="1" max="1" width="8.875" customWidth="1"/>
    <col min="2" max="2" width="11.5" customWidth="1"/>
    <col min="3" max="3" width="60.125" customWidth="1"/>
    <col min="4" max="4" width="7" customWidth="1"/>
    <col min="5" max="5" width="12.75" customWidth="1"/>
    <col min="6" max="6" width="13.375" customWidth="1"/>
    <col min="7" max="7" width="16.5" customWidth="1"/>
    <col min="8" max="8" width="20.25"/>
    <col min="9" max="9" width="19.375"/>
  </cols>
  <sheetData>
    <row r="1" spans="1:8" ht="48.6" customHeight="1">
      <c r="A1" s="77" t="s">
        <v>61</v>
      </c>
      <c r="B1" s="77"/>
      <c r="C1" s="77"/>
      <c r="D1" s="77"/>
      <c r="E1" s="77"/>
      <c r="F1" s="77"/>
      <c r="G1" s="77"/>
      <c r="H1" s="10"/>
    </row>
    <row r="2" spans="1:8" s="11" customFormat="1" ht="17.100000000000001" customHeight="1">
      <c r="A2" s="11" t="s">
        <v>2</v>
      </c>
      <c r="B2" s="12" t="s">
        <v>44</v>
      </c>
      <c r="D2" s="11" t="s">
        <v>1</v>
      </c>
    </row>
    <row r="3" spans="1:8" s="11" customFormat="1" ht="17.100000000000001" customHeight="1">
      <c r="A3" s="11" t="s">
        <v>3</v>
      </c>
      <c r="B3" s="12" t="s">
        <v>48</v>
      </c>
      <c r="D3" s="11" t="s">
        <v>4</v>
      </c>
    </row>
    <row r="4" spans="1:8" s="11" customFormat="1" ht="17.100000000000001" customHeight="1">
      <c r="A4" s="11" t="s">
        <v>5</v>
      </c>
      <c r="B4" s="12"/>
      <c r="D4" s="11" t="s">
        <v>6</v>
      </c>
    </row>
    <row r="5" spans="1:8" s="11" customFormat="1" ht="17.100000000000001" customHeight="1">
      <c r="A5" s="11" t="s">
        <v>7</v>
      </c>
      <c r="B5" s="13" t="s">
        <v>45</v>
      </c>
      <c r="D5" s="11" t="s">
        <v>46</v>
      </c>
    </row>
    <row r="6" spans="1:8" s="11" customFormat="1" ht="17.100000000000001" customHeight="1">
      <c r="A6"/>
      <c r="B6"/>
      <c r="E6"/>
    </row>
    <row r="7" spans="1:8" s="11" customFormat="1" ht="17.100000000000001" customHeight="1">
      <c r="A7" s="11" t="s">
        <v>8</v>
      </c>
      <c r="B7"/>
      <c r="E7"/>
    </row>
    <row r="8" spans="1:8" s="11" customFormat="1" ht="51.4" customHeight="1">
      <c r="A8" s="78" t="s">
        <v>9</v>
      </c>
      <c r="B8" s="78"/>
      <c r="C8" s="78"/>
      <c r="D8" s="78"/>
      <c r="E8" s="79">
        <f>(G30+G39+G44+G50)</f>
        <v>7667000</v>
      </c>
      <c r="F8" s="79"/>
      <c r="G8" s="14" t="s">
        <v>10</v>
      </c>
      <c r="H8" s="15"/>
    </row>
    <row r="9" spans="1:8" s="11" customFormat="1" ht="17.100000000000001" customHeight="1">
      <c r="A9" s="16" t="s">
        <v>11</v>
      </c>
      <c r="B9" s="17" t="s">
        <v>12</v>
      </c>
      <c r="C9" s="17" t="s">
        <v>13</v>
      </c>
      <c r="D9" s="17" t="s">
        <v>14</v>
      </c>
      <c r="E9" s="17" t="s">
        <v>15</v>
      </c>
      <c r="F9" s="17" t="s">
        <v>16</v>
      </c>
      <c r="G9" s="17" t="s">
        <v>17</v>
      </c>
      <c r="H9" s="18"/>
    </row>
    <row r="10" spans="1:8" s="11" customFormat="1" ht="17.100000000000001" customHeight="1">
      <c r="A10" s="74" t="s">
        <v>18</v>
      </c>
      <c r="B10" s="75" t="s">
        <v>19</v>
      </c>
      <c r="C10" s="24" t="s">
        <v>64</v>
      </c>
      <c r="D10" s="19">
        <v>1</v>
      </c>
      <c r="E10" s="22">
        <v>1400000</v>
      </c>
      <c r="F10" s="22">
        <f>D10*E10</f>
        <v>1400000</v>
      </c>
      <c r="G10" s="22">
        <f>F10*1.1</f>
        <v>1540000.0000000002</v>
      </c>
      <c r="H10"/>
    </row>
    <row r="11" spans="1:8" s="11" customFormat="1" ht="17.100000000000001" customHeight="1">
      <c r="A11" s="74"/>
      <c r="B11" s="75"/>
      <c r="C11" s="21" t="s">
        <v>49</v>
      </c>
      <c r="D11" s="19"/>
      <c r="E11" s="23"/>
      <c r="F11" s="22"/>
      <c r="G11" s="22"/>
      <c r="H11"/>
    </row>
    <row r="12" spans="1:8" s="11" customFormat="1" ht="17.100000000000001" customHeight="1">
      <c r="A12" s="74"/>
      <c r="B12" s="75"/>
      <c r="C12" s="21" t="s">
        <v>50</v>
      </c>
      <c r="D12" s="19"/>
      <c r="E12" s="23"/>
      <c r="F12" s="22"/>
      <c r="G12" s="22"/>
      <c r="H12"/>
    </row>
    <row r="13" spans="1:8" s="11" customFormat="1" ht="17.100000000000001" customHeight="1">
      <c r="A13" s="74"/>
      <c r="B13" s="75"/>
      <c r="C13" s="21" t="s">
        <v>57</v>
      </c>
      <c r="D13" s="19"/>
      <c r="E13" s="23"/>
      <c r="F13" s="22"/>
      <c r="G13" s="22"/>
      <c r="H13"/>
    </row>
    <row r="14" spans="1:8" s="11" customFormat="1" ht="17.100000000000001" customHeight="1">
      <c r="A14" s="74"/>
      <c r="B14" s="75"/>
      <c r="C14" s="21" t="s">
        <v>51</v>
      </c>
      <c r="D14" s="19"/>
      <c r="E14" s="23"/>
      <c r="F14" s="22"/>
      <c r="G14" s="22"/>
      <c r="H14"/>
    </row>
    <row r="15" spans="1:8" s="11" customFormat="1" ht="17.100000000000001" customHeight="1">
      <c r="A15" s="74"/>
      <c r="B15" s="75"/>
      <c r="C15" s="21" t="s">
        <v>52</v>
      </c>
      <c r="D15" s="19"/>
      <c r="E15" s="23"/>
      <c r="F15" s="22"/>
      <c r="G15" s="22"/>
      <c r="H15"/>
    </row>
    <row r="16" spans="1:8" s="11" customFormat="1" ht="17.100000000000001" customHeight="1">
      <c r="A16" s="74"/>
      <c r="B16" s="75"/>
      <c r="C16" s="21" t="s">
        <v>53</v>
      </c>
      <c r="D16" s="19"/>
      <c r="E16" s="23"/>
      <c r="F16" s="22"/>
      <c r="G16" s="22"/>
      <c r="H16"/>
    </row>
    <row r="17" spans="1:8" s="11" customFormat="1" ht="17.100000000000001" customHeight="1">
      <c r="A17" s="74"/>
      <c r="B17" s="75"/>
      <c r="C17" s="21" t="s">
        <v>54</v>
      </c>
      <c r="D17" s="19"/>
      <c r="E17" s="23"/>
      <c r="F17" s="22"/>
      <c r="G17" s="22"/>
      <c r="H17"/>
    </row>
    <row r="18" spans="1:8" s="11" customFormat="1" ht="17.100000000000001" customHeight="1">
      <c r="A18" s="74"/>
      <c r="B18" s="75"/>
      <c r="C18" s="54" t="s">
        <v>55</v>
      </c>
      <c r="D18" s="19"/>
      <c r="E18" s="23"/>
      <c r="F18" s="22"/>
      <c r="G18" s="22"/>
      <c r="H18"/>
    </row>
    <row r="19" spans="1:8" s="11" customFormat="1" ht="17.100000000000001" customHeight="1">
      <c r="A19" s="74"/>
      <c r="B19" s="75"/>
      <c r="C19" s="24" t="s">
        <v>56</v>
      </c>
      <c r="D19" s="25"/>
      <c r="E19" s="26"/>
      <c r="F19" s="22"/>
      <c r="G19" s="22"/>
      <c r="H19"/>
    </row>
    <row r="20" spans="1:8" s="11" customFormat="1" ht="17.100000000000001" customHeight="1">
      <c r="A20" s="74"/>
      <c r="B20" s="75"/>
      <c r="C20" s="21"/>
      <c r="D20" s="25"/>
      <c r="E20" s="26"/>
      <c r="F20" s="22"/>
      <c r="G20" s="22"/>
      <c r="H20"/>
    </row>
    <row r="21" spans="1:8" s="11" customFormat="1" ht="17.100000000000001" customHeight="1">
      <c r="A21" s="74"/>
      <c r="B21" s="75"/>
      <c r="C21" s="27"/>
      <c r="D21" s="25"/>
      <c r="E21" s="26"/>
      <c r="F21" s="22"/>
      <c r="G21" s="22"/>
      <c r="H21"/>
    </row>
    <row r="22" spans="1:8" s="11" customFormat="1" ht="17.100000000000001" customHeight="1">
      <c r="A22" s="74"/>
      <c r="B22" s="53" t="s">
        <v>20</v>
      </c>
      <c r="C22" s="24" t="s">
        <v>58</v>
      </c>
      <c r="D22" s="56">
        <v>2</v>
      </c>
      <c r="E22" s="23">
        <v>420000</v>
      </c>
      <c r="F22" s="22">
        <f t="shared" ref="F22:F23" si="0">D22*E22</f>
        <v>840000</v>
      </c>
      <c r="G22" s="22">
        <f t="shared" ref="G22:G23" si="1">F22*1.1</f>
        <v>924000.00000000012</v>
      </c>
      <c r="H22"/>
    </row>
    <row r="23" spans="1:8" s="11" customFormat="1" ht="17.100000000000001" customHeight="1">
      <c r="A23" s="74"/>
      <c r="B23" s="53" t="s">
        <v>47</v>
      </c>
      <c r="C23" s="80" t="s">
        <v>63</v>
      </c>
      <c r="D23" s="56">
        <v>2</v>
      </c>
      <c r="E23" s="23">
        <v>250000</v>
      </c>
      <c r="F23" s="22">
        <f t="shared" si="0"/>
        <v>500000</v>
      </c>
      <c r="G23" s="22">
        <f t="shared" si="1"/>
        <v>550000</v>
      </c>
      <c r="H23"/>
    </row>
    <row r="24" spans="1:8" s="11" customFormat="1" ht="17.100000000000001" customHeight="1">
      <c r="A24" s="74"/>
      <c r="B24" s="60" t="s">
        <v>47</v>
      </c>
      <c r="C24" s="28" t="s">
        <v>62</v>
      </c>
      <c r="D24" s="52">
        <v>2</v>
      </c>
      <c r="E24" s="23">
        <v>50000</v>
      </c>
      <c r="F24" s="22">
        <f t="shared" ref="F24" si="2">D24*E24</f>
        <v>100000</v>
      </c>
      <c r="G24" s="22">
        <f t="shared" ref="G24" si="3">F24*1.1</f>
        <v>110000.00000000001</v>
      </c>
      <c r="H24"/>
    </row>
    <row r="25" spans="1:8" s="11" customFormat="1" ht="17.100000000000001" customHeight="1">
      <c r="A25" s="74"/>
      <c r="B25" s="60" t="s">
        <v>21</v>
      </c>
      <c r="C25" s="28" t="s">
        <v>22</v>
      </c>
      <c r="D25" s="59">
        <v>1</v>
      </c>
      <c r="E25" s="23">
        <v>300000</v>
      </c>
      <c r="F25" s="22">
        <f t="shared" ref="F25:F27" si="4">D25*E25</f>
        <v>300000</v>
      </c>
      <c r="G25" s="22">
        <f t="shared" ref="G25:G27" si="5">F25*1.1</f>
        <v>330000</v>
      </c>
      <c r="H25"/>
    </row>
    <row r="26" spans="1:8" s="11" customFormat="1" ht="17.100000000000001" customHeight="1">
      <c r="A26" s="74"/>
      <c r="B26" s="60" t="s">
        <v>23</v>
      </c>
      <c r="C26" s="24" t="s">
        <v>24</v>
      </c>
      <c r="D26" s="59">
        <v>1</v>
      </c>
      <c r="E26" s="23">
        <v>130000</v>
      </c>
      <c r="F26" s="22">
        <f t="shared" si="4"/>
        <v>130000</v>
      </c>
      <c r="G26" s="22">
        <f t="shared" si="5"/>
        <v>143000</v>
      </c>
      <c r="H26"/>
    </row>
    <row r="27" spans="1:8" s="11" customFormat="1" ht="17.100000000000001" customHeight="1">
      <c r="A27" s="74"/>
      <c r="B27" s="60"/>
      <c r="C27" s="55" t="s">
        <v>59</v>
      </c>
      <c r="D27" s="56">
        <v>1</v>
      </c>
      <c r="E27" s="57">
        <v>50000</v>
      </c>
      <c r="F27" s="58">
        <f t="shared" si="4"/>
        <v>50000</v>
      </c>
      <c r="G27" s="58">
        <f t="shared" si="5"/>
        <v>55000.000000000007</v>
      </c>
      <c r="H27"/>
    </row>
    <row r="28" spans="1:8" s="11" customFormat="1" ht="17.100000000000001" customHeight="1">
      <c r="A28" s="74"/>
      <c r="B28" s="53"/>
      <c r="C28" s="24"/>
      <c r="D28" s="52"/>
      <c r="E28" s="23"/>
      <c r="F28" s="29"/>
      <c r="G28" s="29"/>
      <c r="H28"/>
    </row>
    <row r="29" spans="1:8" s="11" customFormat="1" ht="17.100000000000001" customHeight="1">
      <c r="A29" s="74"/>
      <c r="B29" s="20"/>
      <c r="C29" s="24"/>
      <c r="D29" s="19"/>
      <c r="E29" s="23"/>
      <c r="F29" s="29"/>
      <c r="G29" s="29"/>
      <c r="H29"/>
    </row>
    <row r="30" spans="1:8" s="11" customFormat="1" ht="17.100000000000001" customHeight="1">
      <c r="A30" s="74"/>
      <c r="B30" s="31" t="s">
        <v>25</v>
      </c>
      <c r="C30" s="32"/>
      <c r="D30" s="33"/>
      <c r="E30" s="34"/>
      <c r="F30" s="34">
        <f>SUM(F10:F29)</f>
        <v>3320000</v>
      </c>
      <c r="G30" s="34">
        <f>SUM(G10:G29)</f>
        <v>3652000.0000000005</v>
      </c>
      <c r="H30"/>
    </row>
    <row r="31" spans="1:8" s="11" customFormat="1" ht="17.100000000000001" customHeight="1">
      <c r="A31" s="74" t="s">
        <v>26</v>
      </c>
      <c r="B31" s="75" t="s">
        <v>27</v>
      </c>
      <c r="C31" s="30" t="s">
        <v>28</v>
      </c>
      <c r="D31" s="19">
        <v>1</v>
      </c>
      <c r="E31" s="23">
        <v>1100000</v>
      </c>
      <c r="F31" s="23">
        <f>D31*E31</f>
        <v>1100000</v>
      </c>
      <c r="G31" s="23">
        <f>F31*1.1</f>
        <v>1210000</v>
      </c>
      <c r="H31"/>
    </row>
    <row r="32" spans="1:8" s="11" customFormat="1" ht="17.100000000000001" customHeight="1">
      <c r="A32" s="74"/>
      <c r="B32" s="75"/>
      <c r="C32" s="30" t="s">
        <v>29</v>
      </c>
      <c r="D32" s="19"/>
      <c r="E32" s="23"/>
      <c r="F32" s="23"/>
      <c r="G32" s="23"/>
      <c r="H32"/>
    </row>
    <row r="33" spans="1:8" s="11" customFormat="1" ht="17.100000000000001" customHeight="1">
      <c r="A33" s="74"/>
      <c r="B33" s="20" t="s">
        <v>30</v>
      </c>
      <c r="C33" s="30" t="s">
        <v>65</v>
      </c>
      <c r="D33" s="19">
        <v>1</v>
      </c>
      <c r="E33" s="23">
        <v>400000</v>
      </c>
      <c r="F33" s="23">
        <f>D33*E33</f>
        <v>400000</v>
      </c>
      <c r="G33" s="23">
        <f>F33*1.1</f>
        <v>440000.00000000006</v>
      </c>
      <c r="H33"/>
    </row>
    <row r="34" spans="1:8" s="11" customFormat="1" ht="17.100000000000001" customHeight="1">
      <c r="A34" s="74"/>
      <c r="B34" s="75" t="s">
        <v>31</v>
      </c>
      <c r="C34" s="30" t="s">
        <v>32</v>
      </c>
      <c r="D34" s="19">
        <v>1</v>
      </c>
      <c r="E34" s="23">
        <v>750000</v>
      </c>
      <c r="F34" s="23">
        <f>D34*E34</f>
        <v>750000</v>
      </c>
      <c r="G34" s="23">
        <f>F34*1.1</f>
        <v>825000.00000000012</v>
      </c>
      <c r="H34"/>
    </row>
    <row r="35" spans="1:8" s="11" customFormat="1" ht="17.100000000000001" customHeight="1">
      <c r="A35" s="74"/>
      <c r="B35" s="75"/>
      <c r="C35" s="35" t="s">
        <v>33</v>
      </c>
      <c r="D35" s="25">
        <v>4</v>
      </c>
      <c r="E35" s="36">
        <v>170000</v>
      </c>
      <c r="F35" s="23">
        <f>D35*E35</f>
        <v>680000</v>
      </c>
      <c r="G35" s="23">
        <f>F35*1.1</f>
        <v>748000.00000000012</v>
      </c>
      <c r="H35"/>
    </row>
    <row r="36" spans="1:8" s="11" customFormat="1" ht="17.100000000000001" customHeight="1">
      <c r="A36" s="74"/>
      <c r="B36" s="75"/>
      <c r="C36" s="37" t="s">
        <v>29</v>
      </c>
      <c r="D36" s="25"/>
      <c r="E36" s="38"/>
      <c r="F36" s="23"/>
      <c r="G36" s="23"/>
      <c r="H36"/>
    </row>
    <row r="37" spans="1:8" s="11" customFormat="1" ht="17.100000000000001" customHeight="1">
      <c r="A37" s="74"/>
      <c r="B37" s="20"/>
      <c r="C37"/>
      <c r="D37" s="25"/>
      <c r="E37" s="38"/>
      <c r="F37" s="23"/>
      <c r="G37" s="23"/>
      <c r="H37"/>
    </row>
    <row r="38" spans="1:8" s="11" customFormat="1" ht="17.100000000000001" customHeight="1">
      <c r="A38" s="74"/>
      <c r="B38" s="20"/>
      <c r="C38" s="37"/>
      <c r="D38" s="25"/>
      <c r="E38" s="38"/>
      <c r="F38" s="23"/>
      <c r="G38" s="23"/>
      <c r="H38"/>
    </row>
    <row r="39" spans="1:8" s="11" customFormat="1" ht="17.100000000000001" customHeight="1">
      <c r="A39" s="74"/>
      <c r="B39" s="31" t="s">
        <v>25</v>
      </c>
      <c r="C39" s="39"/>
      <c r="D39" s="31"/>
      <c r="E39" s="39"/>
      <c r="F39" s="34">
        <f>SUM(F31:F38)</f>
        <v>2930000</v>
      </c>
      <c r="G39" s="34">
        <f>SUM(G31:G38)</f>
        <v>3223000</v>
      </c>
      <c r="H39"/>
    </row>
    <row r="40" spans="1:8" ht="17.100000000000001" customHeight="1">
      <c r="A40" s="74" t="s">
        <v>34</v>
      </c>
      <c r="B40" s="40" t="s">
        <v>35</v>
      </c>
      <c r="C40" s="41" t="s">
        <v>36</v>
      </c>
      <c r="D40" s="42">
        <v>1</v>
      </c>
      <c r="E40" s="43">
        <v>350000</v>
      </c>
      <c r="F40" s="44">
        <f>D40*E40</f>
        <v>350000</v>
      </c>
      <c r="G40" s="44">
        <f>F40*1.1</f>
        <v>385000.00000000006</v>
      </c>
    </row>
    <row r="41" spans="1:8" ht="17.100000000000001" customHeight="1">
      <c r="A41" s="74"/>
      <c r="B41" s="20" t="s">
        <v>37</v>
      </c>
      <c r="C41" s="37" t="s">
        <v>38</v>
      </c>
      <c r="D41" s="25">
        <v>1</v>
      </c>
      <c r="E41" s="36">
        <v>370000</v>
      </c>
      <c r="F41" s="44">
        <f>D41*E41</f>
        <v>370000</v>
      </c>
      <c r="G41" s="44">
        <f>F41*1.1</f>
        <v>407000.00000000006</v>
      </c>
    </row>
    <row r="42" spans="1:8" ht="17.100000000000001" customHeight="1">
      <c r="A42" s="74"/>
      <c r="B42" s="20"/>
      <c r="C42" s="37"/>
      <c r="D42" s="25"/>
      <c r="E42" s="36"/>
      <c r="F42" s="44"/>
      <c r="G42" s="23"/>
    </row>
    <row r="43" spans="1:8" ht="17.100000000000001" customHeight="1">
      <c r="A43" s="74"/>
      <c r="B43" s="20"/>
      <c r="C43" s="37"/>
      <c r="D43" s="25"/>
      <c r="E43" s="36"/>
      <c r="F43" s="44"/>
      <c r="G43" s="23"/>
    </row>
    <row r="44" spans="1:8" ht="17.100000000000001" customHeight="1">
      <c r="A44" s="74"/>
      <c r="B44" s="31" t="s">
        <v>25</v>
      </c>
      <c r="C44" s="39"/>
      <c r="D44" s="31"/>
      <c r="E44" s="45"/>
      <c r="F44" s="45">
        <f>SUM(F40:F43)</f>
        <v>720000</v>
      </c>
      <c r="G44" s="34">
        <f>SUM(G40:G43)</f>
        <v>792000.00000000012</v>
      </c>
    </row>
    <row r="45" spans="1:8" ht="17.100000000000001" customHeight="1">
      <c r="A45" s="76" t="s">
        <v>39</v>
      </c>
      <c r="B45" s="20" t="s">
        <v>42</v>
      </c>
      <c r="C45" s="47" t="s">
        <v>43</v>
      </c>
      <c r="D45" s="46">
        <v>0</v>
      </c>
      <c r="E45" s="51">
        <v>220000</v>
      </c>
      <c r="F45" s="51">
        <f>D45*E45</f>
        <v>0</v>
      </c>
      <c r="G45" s="51">
        <f>F45*1.1</f>
        <v>0</v>
      </c>
      <c r="H45" s="48">
        <f>SUM(F46:F50)</f>
        <v>0</v>
      </c>
    </row>
    <row r="46" spans="1:8" ht="17.100000000000001" customHeight="1">
      <c r="A46" s="76"/>
      <c r="B46" s="20"/>
      <c r="C46" s="49"/>
      <c r="D46" s="19"/>
      <c r="E46" s="51"/>
      <c r="F46" s="51"/>
      <c r="G46" s="51"/>
    </row>
    <row r="47" spans="1:8" ht="17.100000000000001" customHeight="1">
      <c r="A47" s="76"/>
      <c r="B47" s="20"/>
      <c r="C47" s="49"/>
      <c r="D47" s="19"/>
      <c r="E47" s="51"/>
      <c r="F47" s="51"/>
      <c r="G47" s="51"/>
    </row>
    <row r="48" spans="1:8" ht="17.100000000000001" customHeight="1">
      <c r="A48" s="76"/>
      <c r="B48" s="20"/>
      <c r="C48" s="49"/>
      <c r="D48" s="19"/>
      <c r="E48" s="51"/>
      <c r="F48" s="51"/>
      <c r="G48" s="51"/>
    </row>
    <row r="49" spans="1:7" ht="17.100000000000001" customHeight="1">
      <c r="A49" s="76"/>
      <c r="B49" s="20"/>
      <c r="C49" s="49"/>
      <c r="D49" s="19"/>
      <c r="E49" s="51"/>
      <c r="F49" s="51"/>
      <c r="G49" s="51"/>
    </row>
    <row r="50" spans="1:7" ht="17.100000000000001" customHeight="1">
      <c r="A50" s="76"/>
      <c r="B50" s="31" t="s">
        <v>25</v>
      </c>
      <c r="C50" s="50"/>
      <c r="D50" s="31"/>
      <c r="E50" s="34"/>
      <c r="F50" s="34">
        <f t="shared" ref="F50" si="6">SUM(F45:F49)</f>
        <v>0</v>
      </c>
      <c r="G50" s="34">
        <f>SUM(G45:G49)</f>
        <v>0</v>
      </c>
    </row>
    <row r="53" spans="1:7" ht="16.5" customHeight="1">
      <c r="A53" s="64" t="s">
        <v>40</v>
      </c>
      <c r="B53" s="65"/>
      <c r="C53" s="65"/>
      <c r="D53" s="65"/>
      <c r="E53" s="65"/>
      <c r="F53" s="65"/>
      <c r="G53" s="66"/>
    </row>
    <row r="54" spans="1:7">
      <c r="A54" s="67"/>
      <c r="B54" s="68"/>
      <c r="C54" s="68"/>
      <c r="D54" s="68"/>
      <c r="E54" s="68"/>
      <c r="F54" s="68"/>
      <c r="G54" s="69"/>
    </row>
    <row r="55" spans="1:7">
      <c r="A55" s="70"/>
      <c r="B55" s="71"/>
      <c r="C55" s="71"/>
      <c r="D55" s="71"/>
      <c r="E55" s="71"/>
      <c r="F55" s="71"/>
      <c r="G55" s="72"/>
    </row>
    <row r="57" spans="1:7">
      <c r="A57" s="73" t="s">
        <v>41</v>
      </c>
      <c r="B57" s="73"/>
      <c r="C57" s="73"/>
      <c r="D57" s="73"/>
      <c r="E57" s="73"/>
      <c r="F57" s="73"/>
      <c r="G57" s="73"/>
    </row>
  </sheetData>
  <mergeCells count="12">
    <mergeCell ref="A1:G1"/>
    <mergeCell ref="A8:D8"/>
    <mergeCell ref="E8:F8"/>
    <mergeCell ref="A10:A30"/>
    <mergeCell ref="B10:B21"/>
    <mergeCell ref="A53:G55"/>
    <mergeCell ref="A57:G57"/>
    <mergeCell ref="A31:A39"/>
    <mergeCell ref="B31:B32"/>
    <mergeCell ref="B34:B36"/>
    <mergeCell ref="A40:A44"/>
    <mergeCell ref="A45:A50"/>
  </mergeCells>
  <phoneticPr fontId="16" type="noConversion"/>
  <printOptions horizontalCentered="1"/>
  <pageMargins left="0" right="0" top="0.15748031496062992" bottom="0.15748031496062992" header="0.51181102362204722" footer="0.51181102362204722"/>
  <pageSetup paperSize="9" scale="57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105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22</vt:i4>
      </vt:variant>
    </vt:vector>
  </HeadingPairs>
  <TitlesOfParts>
    <vt:vector size="24" baseType="lpstr">
      <vt:lpstr>표지</vt:lpstr>
      <vt:lpstr>HW</vt:lpstr>
      <vt:lpstr>HW!Print_Area</vt:lpstr>
      <vt:lpstr>표지!Print_Area</vt:lpstr>
      <vt:lpstr>HW!Print_Area_0</vt:lpstr>
      <vt:lpstr>표지!Print_Area_0</vt:lpstr>
      <vt:lpstr>HW!Print_Area_0_0</vt:lpstr>
      <vt:lpstr>표지!Print_Area_0_0</vt:lpstr>
      <vt:lpstr>HW!Print_Area_0_0_0</vt:lpstr>
      <vt:lpstr>표지!Print_Area_0_0_0</vt:lpstr>
      <vt:lpstr>HW!Print_Area_0_0_0_0</vt:lpstr>
      <vt:lpstr>표지!Print_Area_0_0_0_0</vt:lpstr>
      <vt:lpstr>HW!Print_Area_0_0_0_0_0</vt:lpstr>
      <vt:lpstr>표지!Print_Area_0_0_0_0_0</vt:lpstr>
      <vt:lpstr>HW!Print_Area_0_0_0_0_0_0</vt:lpstr>
      <vt:lpstr>표지!Print_Area_0_0_0_0_0_0</vt:lpstr>
      <vt:lpstr>HW!Print_Area_0_0_0_0_0_0_0</vt:lpstr>
      <vt:lpstr>표지!Print_Area_0_0_0_0_0_0_0</vt:lpstr>
      <vt:lpstr>HW!Print_Area_0_0_0_0_0_0_0_0</vt:lpstr>
      <vt:lpstr>표지!Print_Area_0_0_0_0_0_0_0_0</vt:lpstr>
      <vt:lpstr>HW!Print_Area_0_0_0_0_0_0_0_0_0</vt:lpstr>
      <vt:lpstr>표지!Print_Area_0_0_0_0_0_0_0_0_0</vt:lpstr>
      <vt:lpstr>HW!Print_Area_0_0_0_0_0_0_0_0_0_0</vt:lpstr>
      <vt:lpstr>표지!Print_Area_0_0_0_0_0_0_0_0_0_0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4582</cp:lastModifiedBy>
  <cp:revision>12</cp:revision>
  <cp:lastPrinted>2018-05-02T07:35:06Z</cp:lastPrinted>
  <dcterms:created xsi:type="dcterms:W3CDTF">2017-02-10T07:20:05Z</dcterms:created>
  <dcterms:modified xsi:type="dcterms:W3CDTF">2019-02-20T00:57:31Z</dcterms:modified>
  <dc:language>ko-KR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