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Practice\"/>
    </mc:Choice>
  </mc:AlternateContent>
  <xr:revisionPtr revIDLastSave="0" documentId="13_ncr:40001_{F02C6B12-CA07-4E90-9624-3E68394D6B2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0" i="1" l="1"/>
  <c r="AB20" i="1"/>
  <c r="AD21" i="1"/>
  <c r="AD19" i="1"/>
  <c r="AD18" i="1"/>
  <c r="AD5" i="1"/>
  <c r="AD6" i="1"/>
  <c r="AD7" i="1"/>
  <c r="AD8" i="1"/>
  <c r="AD9" i="1"/>
  <c r="AD10" i="1"/>
  <c r="AD11" i="1"/>
  <c r="AD12" i="1"/>
  <c r="AD13" i="1"/>
  <c r="AD14" i="1"/>
  <c r="AD15" i="1"/>
  <c r="AD16" i="1"/>
  <c r="AD4" i="1"/>
  <c r="E21" i="1"/>
  <c r="F21" i="1"/>
  <c r="G21" i="1"/>
  <c r="H21" i="1"/>
  <c r="E20" i="1"/>
  <c r="F20" i="1"/>
  <c r="G20" i="1"/>
  <c r="H20" i="1"/>
  <c r="E19" i="1"/>
  <c r="F19" i="1"/>
  <c r="G19" i="1"/>
  <c r="H19" i="1"/>
  <c r="E18" i="1"/>
  <c r="F18" i="1"/>
  <c r="G18" i="1"/>
  <c r="H18" i="1"/>
  <c r="J21" i="1"/>
  <c r="K21" i="1"/>
  <c r="L21" i="1"/>
  <c r="M21" i="1"/>
  <c r="J20" i="1"/>
  <c r="K20" i="1"/>
  <c r="L20" i="1"/>
  <c r="M20" i="1"/>
  <c r="J19" i="1"/>
  <c r="K19" i="1"/>
  <c r="L19" i="1"/>
  <c r="M19" i="1"/>
  <c r="J18" i="1"/>
  <c r="K18" i="1"/>
  <c r="L18" i="1"/>
  <c r="M18" i="1"/>
  <c r="O21" i="1"/>
  <c r="P21" i="1"/>
  <c r="Q21" i="1"/>
  <c r="R21" i="1"/>
  <c r="O20" i="1"/>
  <c r="P20" i="1"/>
  <c r="Q20" i="1"/>
  <c r="R20" i="1"/>
  <c r="O19" i="1"/>
  <c r="P19" i="1"/>
  <c r="Q19" i="1"/>
  <c r="R19" i="1"/>
  <c r="N19" i="1"/>
  <c r="N20" i="1"/>
  <c r="N21" i="1"/>
  <c r="O18" i="1"/>
  <c r="P18" i="1"/>
  <c r="Q18" i="1"/>
  <c r="R18" i="1"/>
  <c r="T21" i="1"/>
  <c r="U21" i="1"/>
  <c r="V21" i="1"/>
  <c r="W21" i="1"/>
  <c r="T20" i="1"/>
  <c r="U20" i="1"/>
  <c r="V20" i="1"/>
  <c r="W20" i="1"/>
  <c r="T19" i="1"/>
  <c r="U19" i="1"/>
  <c r="V19" i="1"/>
  <c r="W19" i="1"/>
  <c r="T18" i="1"/>
  <c r="U18" i="1"/>
  <c r="V18" i="1"/>
  <c r="W18" i="1"/>
  <c r="Y21" i="1"/>
  <c r="Z21" i="1"/>
  <c r="AA21" i="1"/>
  <c r="AB21" i="1"/>
  <c r="Y20" i="1"/>
  <c r="Z20" i="1"/>
  <c r="AA20" i="1"/>
  <c r="Y19" i="1"/>
  <c r="Z19" i="1"/>
  <c r="AA19" i="1"/>
  <c r="AB19" i="1"/>
  <c r="Y18" i="1"/>
  <c r="Z18" i="1"/>
  <c r="AA18" i="1"/>
  <c r="AB18" i="1"/>
  <c r="X19" i="1"/>
  <c r="X20" i="1"/>
  <c r="X21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Z4" i="1"/>
  <c r="AA4" i="1"/>
  <c r="AB4" i="1"/>
  <c r="Y4" i="1"/>
  <c r="E3" i="1"/>
  <c r="F3" i="1" s="1"/>
  <c r="G3" i="1" s="1"/>
  <c r="H3" i="1" s="1"/>
  <c r="D18" i="1"/>
  <c r="D19" i="1"/>
  <c r="D20" i="1"/>
  <c r="D21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O4" i="1"/>
  <c r="P4" i="1"/>
  <c r="Q4" i="1"/>
  <c r="R4" i="1"/>
  <c r="N4" i="1"/>
  <c r="K4" i="1"/>
  <c r="U4" i="1" s="1"/>
  <c r="L4" i="1"/>
  <c r="V4" i="1" s="1"/>
  <c r="M4" i="1"/>
  <c r="W4" i="1" s="1"/>
  <c r="K5" i="1"/>
  <c r="U5" i="1" s="1"/>
  <c r="L5" i="1"/>
  <c r="V5" i="1" s="1"/>
  <c r="M5" i="1"/>
  <c r="W5" i="1" s="1"/>
  <c r="K6" i="1"/>
  <c r="U6" i="1" s="1"/>
  <c r="L6" i="1"/>
  <c r="V6" i="1" s="1"/>
  <c r="M6" i="1"/>
  <c r="W6" i="1" s="1"/>
  <c r="K7" i="1"/>
  <c r="U7" i="1" s="1"/>
  <c r="L7" i="1"/>
  <c r="V7" i="1" s="1"/>
  <c r="M7" i="1"/>
  <c r="W7" i="1" s="1"/>
  <c r="K8" i="1"/>
  <c r="U8" i="1" s="1"/>
  <c r="L8" i="1"/>
  <c r="V8" i="1" s="1"/>
  <c r="M8" i="1"/>
  <c r="W8" i="1" s="1"/>
  <c r="K9" i="1"/>
  <c r="U9" i="1" s="1"/>
  <c r="L9" i="1"/>
  <c r="V9" i="1" s="1"/>
  <c r="M9" i="1"/>
  <c r="W9" i="1" s="1"/>
  <c r="K10" i="1"/>
  <c r="U10" i="1" s="1"/>
  <c r="L10" i="1"/>
  <c r="V10" i="1" s="1"/>
  <c r="M10" i="1"/>
  <c r="W10" i="1" s="1"/>
  <c r="K11" i="1"/>
  <c r="U11" i="1" s="1"/>
  <c r="L11" i="1"/>
  <c r="V11" i="1" s="1"/>
  <c r="M11" i="1"/>
  <c r="W11" i="1" s="1"/>
  <c r="K12" i="1"/>
  <c r="U12" i="1" s="1"/>
  <c r="L12" i="1"/>
  <c r="V12" i="1" s="1"/>
  <c r="M12" i="1"/>
  <c r="W12" i="1" s="1"/>
  <c r="K13" i="1"/>
  <c r="U13" i="1" s="1"/>
  <c r="L13" i="1"/>
  <c r="V13" i="1" s="1"/>
  <c r="M13" i="1"/>
  <c r="W13" i="1" s="1"/>
  <c r="K14" i="1"/>
  <c r="U14" i="1" s="1"/>
  <c r="L14" i="1"/>
  <c r="V14" i="1" s="1"/>
  <c r="M14" i="1"/>
  <c r="W14" i="1" s="1"/>
  <c r="K15" i="1"/>
  <c r="U15" i="1" s="1"/>
  <c r="L15" i="1"/>
  <c r="V15" i="1" s="1"/>
  <c r="M15" i="1"/>
  <c r="W15" i="1" s="1"/>
  <c r="K16" i="1"/>
  <c r="U16" i="1" s="1"/>
  <c r="L16" i="1"/>
  <c r="V16" i="1" s="1"/>
  <c r="M16" i="1"/>
  <c r="W16" i="1" s="1"/>
  <c r="J5" i="1"/>
  <c r="T5" i="1" s="1"/>
  <c r="J6" i="1"/>
  <c r="T6" i="1" s="1"/>
  <c r="J7" i="1"/>
  <c r="T7" i="1" s="1"/>
  <c r="J8" i="1"/>
  <c r="T8" i="1" s="1"/>
  <c r="J9" i="1"/>
  <c r="T9" i="1" s="1"/>
  <c r="J10" i="1"/>
  <c r="T10" i="1" s="1"/>
  <c r="J11" i="1"/>
  <c r="T11" i="1" s="1"/>
  <c r="J12" i="1"/>
  <c r="T12" i="1" s="1"/>
  <c r="J13" i="1"/>
  <c r="T13" i="1" s="1"/>
  <c r="J14" i="1"/>
  <c r="T14" i="1" s="1"/>
  <c r="J15" i="1"/>
  <c r="T15" i="1" s="1"/>
  <c r="J16" i="1"/>
  <c r="T16" i="1" s="1"/>
  <c r="J4" i="1"/>
  <c r="T4" i="1" s="1"/>
  <c r="I4" i="1"/>
  <c r="S4" i="1" s="1"/>
  <c r="Z3" i="1"/>
  <c r="AA3" i="1" s="1"/>
  <c r="AB3" i="1" s="1"/>
  <c r="Y3" i="1"/>
  <c r="T3" i="1"/>
  <c r="U3" i="1" s="1"/>
  <c r="V3" i="1" s="1"/>
  <c r="W3" i="1" s="1"/>
  <c r="O3" i="1"/>
  <c r="P3" i="1" s="1"/>
  <c r="Q3" i="1" s="1"/>
  <c r="R3" i="1" s="1"/>
  <c r="J3" i="1"/>
  <c r="K3" i="1" s="1"/>
  <c r="L3" i="1" s="1"/>
  <c r="M3" i="1" s="1"/>
  <c r="C21" i="1"/>
  <c r="C20" i="1"/>
  <c r="C19" i="1"/>
  <c r="C18" i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X6" i="1" l="1"/>
  <c r="X13" i="1"/>
  <c r="X7" i="1"/>
  <c r="X8" i="1"/>
  <c r="N18" i="1"/>
  <c r="X5" i="1"/>
  <c r="I21" i="1"/>
  <c r="X15" i="1"/>
  <c r="X16" i="1"/>
  <c r="X14" i="1"/>
  <c r="I19" i="1"/>
  <c r="I18" i="1"/>
  <c r="I20" i="1"/>
  <c r="X11" i="1"/>
  <c r="X12" i="1"/>
  <c r="X10" i="1"/>
  <c r="X9" i="1"/>
  <c r="S18" i="1" l="1"/>
  <c r="X4" i="1"/>
  <c r="S21" i="1"/>
  <c r="S19" i="1"/>
  <c r="S20" i="1"/>
  <c r="X18" i="1" l="1"/>
</calcChain>
</file>

<file path=xl/sharedStrings.xml><?xml version="1.0" encoding="utf-8"?>
<sst xmlns="http://schemas.openxmlformats.org/spreadsheetml/2006/main" count="40" uniqueCount="40">
  <si>
    <t>Last Name</t>
  </si>
  <si>
    <t>First Name</t>
  </si>
  <si>
    <t>Hours Worked</t>
  </si>
  <si>
    <t>Hourly pay</t>
  </si>
  <si>
    <t>Overtime Hours</t>
  </si>
  <si>
    <t>Bonus Pay</t>
  </si>
  <si>
    <t>Total Pay</t>
  </si>
  <si>
    <t>Tuzinde</t>
  </si>
  <si>
    <t>Mworia</t>
  </si>
  <si>
    <t>Koech</t>
  </si>
  <si>
    <t>Korir</t>
  </si>
  <si>
    <t>Abednego</t>
  </si>
  <si>
    <t>Shyla</t>
  </si>
  <si>
    <t>Styles</t>
  </si>
  <si>
    <t>Reigns</t>
  </si>
  <si>
    <t>Uso</t>
  </si>
  <si>
    <t>Phoenix</t>
  </si>
  <si>
    <t>Jani</t>
  </si>
  <si>
    <t>Bigman</t>
  </si>
  <si>
    <t>Mkuru</t>
  </si>
  <si>
    <t>Gyavira</t>
  </si>
  <si>
    <t>Ian</t>
  </si>
  <si>
    <t>Faith</t>
  </si>
  <si>
    <t>Brio</t>
  </si>
  <si>
    <t>Tito</t>
  </si>
  <si>
    <t>Mseeh</t>
  </si>
  <si>
    <t>Collo</t>
  </si>
  <si>
    <t>Bayt</t>
  </si>
  <si>
    <t>Tyler</t>
  </si>
  <si>
    <t>Nixon</t>
  </si>
  <si>
    <t>Humphrey</t>
  </si>
  <si>
    <t>Peops</t>
  </si>
  <si>
    <t>Pepsi</t>
  </si>
  <si>
    <t>Max</t>
  </si>
  <si>
    <t>Min</t>
  </si>
  <si>
    <t>Average</t>
  </si>
  <si>
    <t>Total</t>
  </si>
  <si>
    <t>Irobot Inc Wages For Janaury</t>
  </si>
  <si>
    <t>Regular pay</t>
  </si>
  <si>
    <t>Total 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</si>
</sst>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" fontId="0" fillId="2" borderId="1" xfId="0" applyNumberFormat="1" applyFill="1" applyBorder="1"/>
    <xf numFmtId="16" fontId="0" fillId="3" borderId="1" xfId="0" applyNumberFormat="1" applyFill="1" applyBorder="1"/>
    <xf numFmtId="16" fontId="0" fillId="4" borderId="1" xfId="0" applyNumberFormat="1" applyFill="1" applyBorder="1"/>
    <xf numFmtId="16" fontId="0" fillId="5" borderId="1" xfId="0" applyNumberFormat="1" applyFill="1" applyBorder="1"/>
    <xf numFmtId="16" fontId="0" fillId="7" borderId="1" xfId="0" applyNumberFormat="1" applyFill="1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7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0" fillId="6" borderId="1" xfId="0" applyNumberFormat="1" applyFill="1" applyBorder="1"/>
    <xf numFmtId="2" fontId="0" fillId="6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1"/>
  <sheetViews>
    <sheetView tabSelected="1" workbookViewId="0">
      <selection activeCell="AE1" sqref="AE1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0.42578125" bestFit="1" customWidth="1"/>
    <col min="4" max="4" width="14.7109375" bestFit="1" customWidth="1"/>
    <col min="5" max="8" width="14.7109375" customWidth="1"/>
    <col min="9" max="9" width="15.140625" bestFit="1" customWidth="1"/>
    <col min="10" max="13" width="15.140625" customWidth="1"/>
    <col min="14" max="14" width="11.28515625" bestFit="1" customWidth="1"/>
    <col min="15" max="18" width="11.28515625" customWidth="1"/>
    <col min="19" max="19" width="10" bestFit="1" customWidth="1"/>
    <col min="20" max="23" width="10" customWidth="1"/>
    <col min="24" max="24" width="10.28515625" bestFit="1" customWidth="1"/>
    <col min="25" max="25" width="10.28515625" customWidth="1"/>
    <col min="26" max="28" width="11.28515625" bestFit="1" customWidth="1"/>
    <col min="30" max="30" width="16.28515625" bestFit="1" customWidth="1"/>
  </cols>
  <sheetData>
    <row r="1" spans="1:48" x14ac:dyDescent="0.25">
      <c r="A1" s="23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7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</row>
    <row r="2" spans="1:48" x14ac:dyDescent="0.25">
      <c r="A2" s="1"/>
      <c r="B2" s="1"/>
      <c r="C2" s="1"/>
      <c r="D2" s="3" t="s">
        <v>2</v>
      </c>
      <c r="E2" s="3"/>
      <c r="F2" s="3"/>
      <c r="G2" s="3"/>
      <c r="H2" s="3"/>
      <c r="I2" s="4" t="s">
        <v>4</v>
      </c>
      <c r="J2" s="4"/>
      <c r="K2" s="4"/>
      <c r="L2" s="4"/>
      <c r="M2" s="4"/>
      <c r="N2" s="5" t="s">
        <v>38</v>
      </c>
      <c r="O2" s="5"/>
      <c r="P2" s="5"/>
      <c r="Q2" s="5"/>
      <c r="R2" s="5"/>
      <c r="S2" s="6" t="s">
        <v>5</v>
      </c>
      <c r="T2" s="6"/>
      <c r="U2" s="6"/>
      <c r="V2" s="6"/>
      <c r="W2" s="6"/>
      <c r="X2" s="7" t="s">
        <v>6</v>
      </c>
      <c r="Y2" s="7"/>
      <c r="Z2" s="7"/>
      <c r="AA2" s="7"/>
      <c r="AB2" s="7"/>
      <c r="AD2" s="19" t="s">
        <v>39</v>
      </c>
    </row>
    <row r="3" spans="1:48" x14ac:dyDescent="0.25">
      <c r="A3" s="2" t="s">
        <v>0</v>
      </c>
      <c r="B3" s="2" t="s">
        <v>1</v>
      </c>
      <c r="C3" s="2" t="s">
        <v>3</v>
      </c>
      <c r="D3" s="8">
        <v>45200</v>
      </c>
      <c r="E3" s="8">
        <f>D3+7</f>
        <v>45207</v>
      </c>
      <c r="F3" s="8">
        <f t="shared" ref="F3:H3" si="0">E3+7</f>
        <v>45214</v>
      </c>
      <c r="G3" s="8">
        <f t="shared" si="0"/>
        <v>45221</v>
      </c>
      <c r="H3" s="8">
        <f t="shared" si="0"/>
        <v>45228</v>
      </c>
      <c r="I3" s="9">
        <v>45200</v>
      </c>
      <c r="J3" s="9">
        <f>I3+7</f>
        <v>45207</v>
      </c>
      <c r="K3" s="9">
        <f>J3+7</f>
        <v>45214</v>
      </c>
      <c r="L3" s="9">
        <f>K3+7</f>
        <v>45221</v>
      </c>
      <c r="M3" s="9">
        <f>L3+7</f>
        <v>45228</v>
      </c>
      <c r="N3" s="10">
        <v>45200</v>
      </c>
      <c r="O3" s="10">
        <f>N3+7</f>
        <v>45207</v>
      </c>
      <c r="P3" s="10">
        <f t="shared" ref="P3:R3" si="1">O3+7</f>
        <v>45214</v>
      </c>
      <c r="Q3" s="10">
        <f t="shared" si="1"/>
        <v>45221</v>
      </c>
      <c r="R3" s="10">
        <f t="shared" si="1"/>
        <v>45228</v>
      </c>
      <c r="S3" s="11">
        <v>45200</v>
      </c>
      <c r="T3" s="11">
        <f>S3+7</f>
        <v>45207</v>
      </c>
      <c r="U3" s="11">
        <f t="shared" ref="U3:W3" si="2">T3+7</f>
        <v>45214</v>
      </c>
      <c r="V3" s="11">
        <f t="shared" si="2"/>
        <v>45221</v>
      </c>
      <c r="W3" s="11">
        <f t="shared" si="2"/>
        <v>45228</v>
      </c>
      <c r="X3" s="12">
        <v>45200</v>
      </c>
      <c r="Y3" s="12">
        <f>X3+7</f>
        <v>45207</v>
      </c>
      <c r="Z3" s="12">
        <f t="shared" ref="Z3:AB3" si="3">Y3+7</f>
        <v>45214</v>
      </c>
      <c r="AA3" s="12">
        <f t="shared" si="3"/>
        <v>45221</v>
      </c>
      <c r="AB3" s="12">
        <f t="shared" si="3"/>
        <v>45228</v>
      </c>
      <c r="AD3" s="19"/>
    </row>
    <row r="4" spans="1:48" x14ac:dyDescent="0.25">
      <c r="A4" s="2" t="s">
        <v>7</v>
      </c>
      <c r="B4" s="2" t="s">
        <v>20</v>
      </c>
      <c r="C4" s="13">
        <v>25</v>
      </c>
      <c r="D4" s="14">
        <v>41</v>
      </c>
      <c r="E4" s="14">
        <v>42</v>
      </c>
      <c r="F4" s="14">
        <v>38</v>
      </c>
      <c r="G4" s="14">
        <v>45</v>
      </c>
      <c r="H4" s="14">
        <v>45</v>
      </c>
      <c r="I4" s="15">
        <f>IF(D4&gt;40,D4-40,0)</f>
        <v>1</v>
      </c>
      <c r="J4" s="15">
        <f>IF(E4&gt;40,E4-40,0)</f>
        <v>2</v>
      </c>
      <c r="K4" s="15">
        <f t="shared" ref="K4:M16" si="4">IF(F4&gt;40,F4-40,0)</f>
        <v>0</v>
      </c>
      <c r="L4" s="15">
        <f t="shared" si="4"/>
        <v>5</v>
      </c>
      <c r="M4" s="15">
        <f t="shared" si="4"/>
        <v>5</v>
      </c>
      <c r="N4" s="16">
        <f>$C4*D4</f>
        <v>1025</v>
      </c>
      <c r="O4" s="16">
        <f t="shared" ref="O4:R4" si="5">$C4*E4</f>
        <v>1050</v>
      </c>
      <c r="P4" s="16">
        <f t="shared" si="5"/>
        <v>950</v>
      </c>
      <c r="Q4" s="16">
        <f t="shared" si="5"/>
        <v>1125</v>
      </c>
      <c r="R4" s="16">
        <f t="shared" si="5"/>
        <v>1125</v>
      </c>
      <c r="S4" s="17">
        <f>0.5*$C4*I4</f>
        <v>12.5</v>
      </c>
      <c r="T4" s="17">
        <f t="shared" ref="T4:W16" si="6">0.5*$C4*J4</f>
        <v>25</v>
      </c>
      <c r="U4" s="17">
        <f t="shared" si="6"/>
        <v>0</v>
      </c>
      <c r="V4" s="17">
        <f t="shared" si="6"/>
        <v>62.5</v>
      </c>
      <c r="W4" s="17">
        <f t="shared" si="6"/>
        <v>62.5</v>
      </c>
      <c r="X4" s="18">
        <f>N4+S4</f>
        <v>1037.5</v>
      </c>
      <c r="Y4" s="18">
        <f>O4+T4</f>
        <v>1075</v>
      </c>
      <c r="Z4" s="18">
        <f t="shared" ref="Z4:AB4" si="7">P4+U4</f>
        <v>950</v>
      </c>
      <c r="AA4" s="18">
        <f t="shared" si="7"/>
        <v>1187.5</v>
      </c>
      <c r="AB4" s="18">
        <f t="shared" si="7"/>
        <v>1187.5</v>
      </c>
      <c r="AD4" s="20">
        <f>SUM(X4:AB4)</f>
        <v>5437.5</v>
      </c>
    </row>
    <row r="5" spans="1:48" x14ac:dyDescent="0.25">
      <c r="A5" s="2" t="s">
        <v>8</v>
      </c>
      <c r="B5" s="2" t="s">
        <v>21</v>
      </c>
      <c r="C5" s="13">
        <v>23</v>
      </c>
      <c r="D5" s="14">
        <v>40</v>
      </c>
      <c r="E5" s="14">
        <v>45</v>
      </c>
      <c r="F5" s="14">
        <v>40</v>
      </c>
      <c r="G5" s="14">
        <v>46</v>
      </c>
      <c r="H5" s="14">
        <v>44</v>
      </c>
      <c r="I5" s="15">
        <f>IF(D5&gt;40,D5-40,0)</f>
        <v>0</v>
      </c>
      <c r="J5" s="15">
        <f t="shared" ref="J5:J16" si="8">IF(E5&gt;40,E5-40,0)</f>
        <v>5</v>
      </c>
      <c r="K5" s="15">
        <f t="shared" si="4"/>
        <v>0</v>
      </c>
      <c r="L5" s="15">
        <f t="shared" si="4"/>
        <v>6</v>
      </c>
      <c r="M5" s="15">
        <f t="shared" si="4"/>
        <v>4</v>
      </c>
      <c r="N5" s="16">
        <f t="shared" ref="N5:N16" si="9">$C5*D5</f>
        <v>920</v>
      </c>
      <c r="O5" s="16">
        <f t="shared" ref="O5:O16" si="10">$C5*E5</f>
        <v>1035</v>
      </c>
      <c r="P5" s="16">
        <f t="shared" ref="P5:P16" si="11">$C5*F5</f>
        <v>920</v>
      </c>
      <c r="Q5" s="16">
        <f t="shared" ref="Q5:Q16" si="12">$C5*G5</f>
        <v>1058</v>
      </c>
      <c r="R5" s="16">
        <f t="shared" ref="R5:R16" si="13">$C5*H5</f>
        <v>1012</v>
      </c>
      <c r="S5" s="17">
        <f t="shared" ref="S5:S16" si="14">0.5*$C5*I5</f>
        <v>0</v>
      </c>
      <c r="T5" s="17">
        <f t="shared" si="6"/>
        <v>57.5</v>
      </c>
      <c r="U5" s="17">
        <f t="shared" si="6"/>
        <v>0</v>
      </c>
      <c r="V5" s="17">
        <f t="shared" si="6"/>
        <v>69</v>
      </c>
      <c r="W5" s="17">
        <f t="shared" si="6"/>
        <v>46</v>
      </c>
      <c r="X5" s="18">
        <f>N5+S5</f>
        <v>920</v>
      </c>
      <c r="Y5" s="18">
        <f t="shared" ref="Y5:Y16" si="15">O5+T5</f>
        <v>1092.5</v>
      </c>
      <c r="Z5" s="18">
        <f t="shared" ref="Z5:Z16" si="16">P5+U5</f>
        <v>920</v>
      </c>
      <c r="AA5" s="18">
        <f t="shared" ref="AA5:AA16" si="17">Q5+V5</f>
        <v>1127</v>
      </c>
      <c r="AB5" s="18">
        <f t="shared" ref="AB5:AB16" si="18">R5+W5</f>
        <v>1058</v>
      </c>
      <c r="AD5" s="20">
        <f t="shared" ref="AD5:AD16" si="19">SUM(X5:AB5)</f>
        <v>5117.5</v>
      </c>
    </row>
    <row r="6" spans="1:48" x14ac:dyDescent="0.25">
      <c r="A6" s="2" t="s">
        <v>9</v>
      </c>
      <c r="B6" s="2" t="s">
        <v>22</v>
      </c>
      <c r="C6" s="13">
        <v>15</v>
      </c>
      <c r="D6" s="14">
        <v>40</v>
      </c>
      <c r="E6" s="14">
        <v>44</v>
      </c>
      <c r="F6" s="14">
        <v>45</v>
      </c>
      <c r="G6" s="14">
        <v>47</v>
      </c>
      <c r="H6" s="14">
        <v>43</v>
      </c>
      <c r="I6" s="15">
        <f>IF(D6&gt;40,D6-40,0)</f>
        <v>0</v>
      </c>
      <c r="J6" s="15">
        <f t="shared" si="8"/>
        <v>4</v>
      </c>
      <c r="K6" s="15">
        <f t="shared" si="4"/>
        <v>5</v>
      </c>
      <c r="L6" s="15">
        <f t="shared" si="4"/>
        <v>7</v>
      </c>
      <c r="M6" s="15">
        <f t="shared" si="4"/>
        <v>3</v>
      </c>
      <c r="N6" s="16">
        <f t="shared" si="9"/>
        <v>600</v>
      </c>
      <c r="O6" s="16">
        <f t="shared" si="10"/>
        <v>660</v>
      </c>
      <c r="P6" s="16">
        <f t="shared" si="11"/>
        <v>675</v>
      </c>
      <c r="Q6" s="16">
        <f t="shared" si="12"/>
        <v>705</v>
      </c>
      <c r="R6" s="16">
        <f t="shared" si="13"/>
        <v>645</v>
      </c>
      <c r="S6" s="17">
        <f t="shared" si="14"/>
        <v>0</v>
      </c>
      <c r="T6" s="17">
        <f t="shared" si="6"/>
        <v>30</v>
      </c>
      <c r="U6" s="17">
        <f t="shared" si="6"/>
        <v>37.5</v>
      </c>
      <c r="V6" s="17">
        <f t="shared" si="6"/>
        <v>52.5</v>
      </c>
      <c r="W6" s="17">
        <f t="shared" si="6"/>
        <v>22.5</v>
      </c>
      <c r="X6" s="18">
        <f>N6+S6</f>
        <v>600</v>
      </c>
      <c r="Y6" s="18">
        <f t="shared" si="15"/>
        <v>690</v>
      </c>
      <c r="Z6" s="18">
        <f t="shared" si="16"/>
        <v>712.5</v>
      </c>
      <c r="AA6" s="18">
        <f t="shared" si="17"/>
        <v>757.5</v>
      </c>
      <c r="AB6" s="18">
        <f t="shared" si="18"/>
        <v>667.5</v>
      </c>
      <c r="AD6" s="20">
        <f t="shared" si="19"/>
        <v>3427.5</v>
      </c>
    </row>
    <row r="7" spans="1:48" x14ac:dyDescent="0.25">
      <c r="A7" s="2" t="s">
        <v>10</v>
      </c>
      <c r="B7" s="2" t="s">
        <v>23</v>
      </c>
      <c r="C7" s="13">
        <v>14</v>
      </c>
      <c r="D7" s="14">
        <v>43</v>
      </c>
      <c r="E7" s="14">
        <v>46</v>
      </c>
      <c r="F7" s="14">
        <v>46</v>
      </c>
      <c r="G7" s="14">
        <v>45</v>
      </c>
      <c r="H7" s="14">
        <v>42</v>
      </c>
      <c r="I7" s="15">
        <f>IF(D7&gt;40,D7-40,0)</f>
        <v>3</v>
      </c>
      <c r="J7" s="15">
        <f t="shared" si="8"/>
        <v>6</v>
      </c>
      <c r="K7" s="15">
        <f t="shared" si="4"/>
        <v>6</v>
      </c>
      <c r="L7" s="15">
        <f t="shared" si="4"/>
        <v>5</v>
      </c>
      <c r="M7" s="15">
        <f t="shared" si="4"/>
        <v>2</v>
      </c>
      <c r="N7" s="16">
        <f t="shared" si="9"/>
        <v>602</v>
      </c>
      <c r="O7" s="16">
        <f t="shared" si="10"/>
        <v>644</v>
      </c>
      <c r="P7" s="16">
        <f t="shared" si="11"/>
        <v>644</v>
      </c>
      <c r="Q7" s="16">
        <f t="shared" si="12"/>
        <v>630</v>
      </c>
      <c r="R7" s="16">
        <f t="shared" si="13"/>
        <v>588</v>
      </c>
      <c r="S7" s="17">
        <f t="shared" si="14"/>
        <v>21</v>
      </c>
      <c r="T7" s="17">
        <f t="shared" si="6"/>
        <v>42</v>
      </c>
      <c r="U7" s="17">
        <f t="shared" si="6"/>
        <v>42</v>
      </c>
      <c r="V7" s="17">
        <f t="shared" si="6"/>
        <v>35</v>
      </c>
      <c r="W7" s="17">
        <f t="shared" si="6"/>
        <v>14</v>
      </c>
      <c r="X7" s="18">
        <f>N7+S7</f>
        <v>623</v>
      </c>
      <c r="Y7" s="18">
        <f t="shared" si="15"/>
        <v>686</v>
      </c>
      <c r="Z7" s="18">
        <f t="shared" si="16"/>
        <v>686</v>
      </c>
      <c r="AA7" s="18">
        <f t="shared" si="17"/>
        <v>665</v>
      </c>
      <c r="AB7" s="18">
        <f t="shared" si="18"/>
        <v>602</v>
      </c>
      <c r="AD7" s="20">
        <f t="shared" si="19"/>
        <v>3262</v>
      </c>
    </row>
    <row r="8" spans="1:48" x14ac:dyDescent="0.25">
      <c r="A8" s="2" t="s">
        <v>11</v>
      </c>
      <c r="B8" s="2" t="s">
        <v>24</v>
      </c>
      <c r="C8" s="13">
        <v>10</v>
      </c>
      <c r="D8" s="14">
        <v>39</v>
      </c>
      <c r="E8" s="14">
        <v>43</v>
      </c>
      <c r="F8" s="14">
        <v>47</v>
      </c>
      <c r="G8" s="14">
        <v>44</v>
      </c>
      <c r="H8" s="14">
        <v>41</v>
      </c>
      <c r="I8" s="15">
        <f>IF(D8&gt;40,D8-40,0)</f>
        <v>0</v>
      </c>
      <c r="J8" s="15">
        <f t="shared" si="8"/>
        <v>3</v>
      </c>
      <c r="K8" s="15">
        <f t="shared" si="4"/>
        <v>7</v>
      </c>
      <c r="L8" s="15">
        <f t="shared" si="4"/>
        <v>4</v>
      </c>
      <c r="M8" s="15">
        <f t="shared" si="4"/>
        <v>1</v>
      </c>
      <c r="N8" s="16">
        <f t="shared" si="9"/>
        <v>390</v>
      </c>
      <c r="O8" s="16">
        <f t="shared" si="10"/>
        <v>430</v>
      </c>
      <c r="P8" s="16">
        <f t="shared" si="11"/>
        <v>470</v>
      </c>
      <c r="Q8" s="16">
        <f t="shared" si="12"/>
        <v>440</v>
      </c>
      <c r="R8" s="16">
        <f t="shared" si="13"/>
        <v>410</v>
      </c>
      <c r="S8" s="17">
        <f t="shared" si="14"/>
        <v>0</v>
      </c>
      <c r="T8" s="17">
        <f t="shared" si="6"/>
        <v>15</v>
      </c>
      <c r="U8" s="17">
        <f t="shared" si="6"/>
        <v>35</v>
      </c>
      <c r="V8" s="17">
        <f t="shared" si="6"/>
        <v>20</v>
      </c>
      <c r="W8" s="17">
        <f t="shared" si="6"/>
        <v>5</v>
      </c>
      <c r="X8" s="18">
        <f>N8+S8</f>
        <v>390</v>
      </c>
      <c r="Y8" s="18">
        <f t="shared" si="15"/>
        <v>445</v>
      </c>
      <c r="Z8" s="18">
        <f t="shared" si="16"/>
        <v>505</v>
      </c>
      <c r="AA8" s="18">
        <f t="shared" si="17"/>
        <v>460</v>
      </c>
      <c r="AB8" s="18">
        <f t="shared" si="18"/>
        <v>415</v>
      </c>
      <c r="AD8" s="20">
        <f t="shared" si="19"/>
        <v>2215</v>
      </c>
    </row>
    <row r="9" spans="1:48" x14ac:dyDescent="0.25">
      <c r="A9" s="2" t="s">
        <v>12</v>
      </c>
      <c r="B9" s="2" t="s">
        <v>25</v>
      </c>
      <c r="C9" s="13">
        <v>12</v>
      </c>
      <c r="D9" s="14">
        <v>35</v>
      </c>
      <c r="E9" s="14">
        <v>36</v>
      </c>
      <c r="F9" s="14">
        <v>48</v>
      </c>
      <c r="G9" s="14">
        <v>43</v>
      </c>
      <c r="H9" s="14">
        <v>43</v>
      </c>
      <c r="I9" s="15">
        <f>IF(D9&gt;40,D9-40,0)</f>
        <v>0</v>
      </c>
      <c r="J9" s="15">
        <f t="shared" si="8"/>
        <v>0</v>
      </c>
      <c r="K9" s="15">
        <f t="shared" si="4"/>
        <v>8</v>
      </c>
      <c r="L9" s="15">
        <f t="shared" si="4"/>
        <v>3</v>
      </c>
      <c r="M9" s="15">
        <f t="shared" si="4"/>
        <v>3</v>
      </c>
      <c r="N9" s="16">
        <f t="shared" si="9"/>
        <v>420</v>
      </c>
      <c r="O9" s="16">
        <f t="shared" si="10"/>
        <v>432</v>
      </c>
      <c r="P9" s="16">
        <f t="shared" si="11"/>
        <v>576</v>
      </c>
      <c r="Q9" s="16">
        <f t="shared" si="12"/>
        <v>516</v>
      </c>
      <c r="R9" s="16">
        <f t="shared" si="13"/>
        <v>516</v>
      </c>
      <c r="S9" s="17">
        <f t="shared" si="14"/>
        <v>0</v>
      </c>
      <c r="T9" s="17">
        <f t="shared" si="6"/>
        <v>0</v>
      </c>
      <c r="U9" s="17">
        <f t="shared" si="6"/>
        <v>48</v>
      </c>
      <c r="V9" s="17">
        <f t="shared" si="6"/>
        <v>18</v>
      </c>
      <c r="W9" s="17">
        <f t="shared" si="6"/>
        <v>18</v>
      </c>
      <c r="X9" s="18">
        <f>N9+S9</f>
        <v>420</v>
      </c>
      <c r="Y9" s="18">
        <f t="shared" si="15"/>
        <v>432</v>
      </c>
      <c r="Z9" s="18">
        <f t="shared" si="16"/>
        <v>624</v>
      </c>
      <c r="AA9" s="18">
        <f t="shared" si="17"/>
        <v>534</v>
      </c>
      <c r="AB9" s="18">
        <f t="shared" si="18"/>
        <v>534</v>
      </c>
      <c r="AD9" s="20">
        <f t="shared" si="19"/>
        <v>2544</v>
      </c>
    </row>
    <row r="10" spans="1:48" x14ac:dyDescent="0.25">
      <c r="A10" s="2" t="s">
        <v>13</v>
      </c>
      <c r="B10" s="2" t="s">
        <v>26</v>
      </c>
      <c r="C10" s="13">
        <v>17</v>
      </c>
      <c r="D10" s="14">
        <v>45</v>
      </c>
      <c r="E10" s="14">
        <v>37</v>
      </c>
      <c r="F10" s="14">
        <v>43</v>
      </c>
      <c r="G10" s="14">
        <v>42</v>
      </c>
      <c r="H10" s="14">
        <v>45</v>
      </c>
      <c r="I10" s="15">
        <f>IF(D10&gt;40,D10-40,0)</f>
        <v>5</v>
      </c>
      <c r="J10" s="15">
        <f t="shared" si="8"/>
        <v>0</v>
      </c>
      <c r="K10" s="15">
        <f t="shared" si="4"/>
        <v>3</v>
      </c>
      <c r="L10" s="15">
        <f t="shared" si="4"/>
        <v>2</v>
      </c>
      <c r="M10" s="15">
        <f t="shared" si="4"/>
        <v>5</v>
      </c>
      <c r="N10" s="16">
        <f t="shared" si="9"/>
        <v>765</v>
      </c>
      <c r="O10" s="16">
        <f t="shared" si="10"/>
        <v>629</v>
      </c>
      <c r="P10" s="16">
        <f t="shared" si="11"/>
        <v>731</v>
      </c>
      <c r="Q10" s="16">
        <f t="shared" si="12"/>
        <v>714</v>
      </c>
      <c r="R10" s="16">
        <f t="shared" si="13"/>
        <v>765</v>
      </c>
      <c r="S10" s="17">
        <f t="shared" si="14"/>
        <v>42.5</v>
      </c>
      <c r="T10" s="17">
        <f t="shared" si="6"/>
        <v>0</v>
      </c>
      <c r="U10" s="17">
        <f t="shared" si="6"/>
        <v>25.5</v>
      </c>
      <c r="V10" s="17">
        <f t="shared" si="6"/>
        <v>17</v>
      </c>
      <c r="W10" s="17">
        <f t="shared" si="6"/>
        <v>42.5</v>
      </c>
      <c r="X10" s="18">
        <f>N10+S10</f>
        <v>807.5</v>
      </c>
      <c r="Y10" s="18">
        <f t="shared" si="15"/>
        <v>629</v>
      </c>
      <c r="Z10" s="18">
        <f t="shared" si="16"/>
        <v>756.5</v>
      </c>
      <c r="AA10" s="18">
        <f t="shared" si="17"/>
        <v>731</v>
      </c>
      <c r="AB10" s="18">
        <f t="shared" si="18"/>
        <v>807.5</v>
      </c>
      <c r="AD10" s="20">
        <f t="shared" si="19"/>
        <v>3731.5</v>
      </c>
    </row>
    <row r="11" spans="1:48" x14ac:dyDescent="0.25">
      <c r="A11" s="2" t="s">
        <v>14</v>
      </c>
      <c r="B11" s="2" t="s">
        <v>27</v>
      </c>
      <c r="C11" s="13">
        <v>16</v>
      </c>
      <c r="D11" s="14">
        <v>46</v>
      </c>
      <c r="E11" s="14">
        <v>34</v>
      </c>
      <c r="F11" s="14">
        <v>40</v>
      </c>
      <c r="G11" s="14">
        <v>42</v>
      </c>
      <c r="H11" s="14">
        <v>46</v>
      </c>
      <c r="I11" s="15">
        <f>IF(D11&gt;40,D11-40,0)</f>
        <v>6</v>
      </c>
      <c r="J11" s="15">
        <f t="shared" si="8"/>
        <v>0</v>
      </c>
      <c r="K11" s="15">
        <f t="shared" si="4"/>
        <v>0</v>
      </c>
      <c r="L11" s="15">
        <f t="shared" si="4"/>
        <v>2</v>
      </c>
      <c r="M11" s="15">
        <f t="shared" si="4"/>
        <v>6</v>
      </c>
      <c r="N11" s="16">
        <f t="shared" si="9"/>
        <v>736</v>
      </c>
      <c r="O11" s="16">
        <f t="shared" si="10"/>
        <v>544</v>
      </c>
      <c r="P11" s="16">
        <f t="shared" si="11"/>
        <v>640</v>
      </c>
      <c r="Q11" s="16">
        <f t="shared" si="12"/>
        <v>672</v>
      </c>
      <c r="R11" s="16">
        <f t="shared" si="13"/>
        <v>736</v>
      </c>
      <c r="S11" s="17">
        <f t="shared" si="14"/>
        <v>48</v>
      </c>
      <c r="T11" s="17">
        <f t="shared" si="6"/>
        <v>0</v>
      </c>
      <c r="U11" s="17">
        <f t="shared" si="6"/>
        <v>0</v>
      </c>
      <c r="V11" s="17">
        <f t="shared" si="6"/>
        <v>16</v>
      </c>
      <c r="W11" s="17">
        <f t="shared" si="6"/>
        <v>48</v>
      </c>
      <c r="X11" s="18">
        <f>N11+S11</f>
        <v>784</v>
      </c>
      <c r="Y11" s="18">
        <f t="shared" si="15"/>
        <v>544</v>
      </c>
      <c r="Z11" s="18">
        <f t="shared" si="16"/>
        <v>640</v>
      </c>
      <c r="AA11" s="18">
        <f t="shared" si="17"/>
        <v>688</v>
      </c>
      <c r="AB11" s="18">
        <f t="shared" si="18"/>
        <v>784</v>
      </c>
      <c r="AD11" s="20">
        <f t="shared" si="19"/>
        <v>3440</v>
      </c>
    </row>
    <row r="12" spans="1:48" x14ac:dyDescent="0.25">
      <c r="A12" s="2" t="s">
        <v>15</v>
      </c>
      <c r="B12" s="2" t="s">
        <v>28</v>
      </c>
      <c r="C12" s="13">
        <v>16.5</v>
      </c>
      <c r="D12" s="14">
        <v>42</v>
      </c>
      <c r="E12" s="14">
        <v>40</v>
      </c>
      <c r="F12" s="14">
        <v>39</v>
      </c>
      <c r="G12" s="14">
        <v>40</v>
      </c>
      <c r="H12" s="14">
        <v>56</v>
      </c>
      <c r="I12" s="15">
        <f>IF(D12&gt;40,D12-40,0)</f>
        <v>2</v>
      </c>
      <c r="J12" s="15">
        <f t="shared" si="8"/>
        <v>0</v>
      </c>
      <c r="K12" s="15">
        <f t="shared" si="4"/>
        <v>0</v>
      </c>
      <c r="L12" s="15">
        <f t="shared" si="4"/>
        <v>0</v>
      </c>
      <c r="M12" s="15">
        <f t="shared" si="4"/>
        <v>16</v>
      </c>
      <c r="N12" s="16">
        <f t="shared" si="9"/>
        <v>693</v>
      </c>
      <c r="O12" s="16">
        <f t="shared" si="10"/>
        <v>660</v>
      </c>
      <c r="P12" s="16">
        <f t="shared" si="11"/>
        <v>643.5</v>
      </c>
      <c r="Q12" s="16">
        <f t="shared" si="12"/>
        <v>660</v>
      </c>
      <c r="R12" s="16">
        <f t="shared" si="13"/>
        <v>924</v>
      </c>
      <c r="S12" s="17">
        <f t="shared" si="14"/>
        <v>16.5</v>
      </c>
      <c r="T12" s="17">
        <f t="shared" si="6"/>
        <v>0</v>
      </c>
      <c r="U12" s="17">
        <f t="shared" si="6"/>
        <v>0</v>
      </c>
      <c r="V12" s="17">
        <f t="shared" si="6"/>
        <v>0</v>
      </c>
      <c r="W12" s="17">
        <f t="shared" si="6"/>
        <v>132</v>
      </c>
      <c r="X12" s="18">
        <f>N12+S12</f>
        <v>709.5</v>
      </c>
      <c r="Y12" s="18">
        <f t="shared" si="15"/>
        <v>660</v>
      </c>
      <c r="Z12" s="18">
        <f t="shared" si="16"/>
        <v>643.5</v>
      </c>
      <c r="AA12" s="18">
        <f t="shared" si="17"/>
        <v>660</v>
      </c>
      <c r="AB12" s="18">
        <f t="shared" si="18"/>
        <v>1056</v>
      </c>
      <c r="AD12" s="20">
        <f t="shared" si="19"/>
        <v>3729</v>
      </c>
    </row>
    <row r="13" spans="1:48" x14ac:dyDescent="0.25">
      <c r="A13" s="2" t="s">
        <v>16</v>
      </c>
      <c r="B13" s="2" t="s">
        <v>29</v>
      </c>
      <c r="C13" s="13">
        <v>17</v>
      </c>
      <c r="D13" s="14">
        <v>43</v>
      </c>
      <c r="E13" s="14">
        <v>42</v>
      </c>
      <c r="F13" s="14">
        <v>40</v>
      </c>
      <c r="G13" s="14">
        <v>38</v>
      </c>
      <c r="H13" s="14">
        <v>46</v>
      </c>
      <c r="I13" s="15">
        <f>IF(D13&gt;40,D13-40,0)</f>
        <v>3</v>
      </c>
      <c r="J13" s="15">
        <f t="shared" si="8"/>
        <v>2</v>
      </c>
      <c r="K13" s="15">
        <f t="shared" si="4"/>
        <v>0</v>
      </c>
      <c r="L13" s="15">
        <f t="shared" si="4"/>
        <v>0</v>
      </c>
      <c r="M13" s="15">
        <f t="shared" si="4"/>
        <v>6</v>
      </c>
      <c r="N13" s="16">
        <f t="shared" si="9"/>
        <v>731</v>
      </c>
      <c r="O13" s="16">
        <f t="shared" si="10"/>
        <v>714</v>
      </c>
      <c r="P13" s="16">
        <f t="shared" si="11"/>
        <v>680</v>
      </c>
      <c r="Q13" s="16">
        <f t="shared" si="12"/>
        <v>646</v>
      </c>
      <c r="R13" s="16">
        <f t="shared" si="13"/>
        <v>782</v>
      </c>
      <c r="S13" s="17">
        <f t="shared" si="14"/>
        <v>25.5</v>
      </c>
      <c r="T13" s="17">
        <f t="shared" si="6"/>
        <v>17</v>
      </c>
      <c r="U13" s="17">
        <f t="shared" si="6"/>
        <v>0</v>
      </c>
      <c r="V13" s="17">
        <f t="shared" si="6"/>
        <v>0</v>
      </c>
      <c r="W13" s="17">
        <f t="shared" si="6"/>
        <v>51</v>
      </c>
      <c r="X13" s="18">
        <f>N13+S13</f>
        <v>756.5</v>
      </c>
      <c r="Y13" s="18">
        <f t="shared" si="15"/>
        <v>731</v>
      </c>
      <c r="Z13" s="18">
        <f t="shared" si="16"/>
        <v>680</v>
      </c>
      <c r="AA13" s="18">
        <f t="shared" si="17"/>
        <v>646</v>
      </c>
      <c r="AB13" s="18">
        <f t="shared" si="18"/>
        <v>833</v>
      </c>
      <c r="AD13" s="20">
        <f t="shared" si="19"/>
        <v>3646.5</v>
      </c>
    </row>
    <row r="14" spans="1:48" x14ac:dyDescent="0.25">
      <c r="A14" s="2" t="s">
        <v>17</v>
      </c>
      <c r="B14" s="2" t="s">
        <v>30</v>
      </c>
      <c r="C14" s="13">
        <v>20</v>
      </c>
      <c r="D14" s="14">
        <v>40</v>
      </c>
      <c r="E14" s="14">
        <v>41</v>
      </c>
      <c r="F14" s="14">
        <v>38</v>
      </c>
      <c r="G14" s="14">
        <v>45</v>
      </c>
      <c r="H14" s="14">
        <v>47</v>
      </c>
      <c r="I14" s="15">
        <f>IF(D14&gt;40,D14-40,0)</f>
        <v>0</v>
      </c>
      <c r="J14" s="15">
        <f t="shared" si="8"/>
        <v>1</v>
      </c>
      <c r="K14" s="15">
        <f t="shared" si="4"/>
        <v>0</v>
      </c>
      <c r="L14" s="15">
        <f t="shared" si="4"/>
        <v>5</v>
      </c>
      <c r="M14" s="15">
        <f t="shared" si="4"/>
        <v>7</v>
      </c>
      <c r="N14" s="16">
        <f t="shared" si="9"/>
        <v>800</v>
      </c>
      <c r="O14" s="16">
        <f t="shared" si="10"/>
        <v>820</v>
      </c>
      <c r="P14" s="16">
        <f t="shared" si="11"/>
        <v>760</v>
      </c>
      <c r="Q14" s="16">
        <f t="shared" si="12"/>
        <v>900</v>
      </c>
      <c r="R14" s="16">
        <f t="shared" si="13"/>
        <v>940</v>
      </c>
      <c r="S14" s="17">
        <f t="shared" si="14"/>
        <v>0</v>
      </c>
      <c r="T14" s="17">
        <f t="shared" si="6"/>
        <v>10</v>
      </c>
      <c r="U14" s="17">
        <f t="shared" si="6"/>
        <v>0</v>
      </c>
      <c r="V14" s="17">
        <f t="shared" si="6"/>
        <v>50</v>
      </c>
      <c r="W14" s="17">
        <f t="shared" si="6"/>
        <v>70</v>
      </c>
      <c r="X14" s="18">
        <f>N14+S14</f>
        <v>800</v>
      </c>
      <c r="Y14" s="18">
        <f t="shared" si="15"/>
        <v>830</v>
      </c>
      <c r="Z14" s="18">
        <f t="shared" si="16"/>
        <v>760</v>
      </c>
      <c r="AA14" s="18">
        <f t="shared" si="17"/>
        <v>950</v>
      </c>
      <c r="AB14" s="18">
        <f t="shared" si="18"/>
        <v>1010</v>
      </c>
      <c r="AD14" s="20">
        <f t="shared" si="19"/>
        <v>4350</v>
      </c>
    </row>
    <row r="15" spans="1:48" x14ac:dyDescent="0.25">
      <c r="A15" s="2" t="s">
        <v>18</v>
      </c>
      <c r="B15" s="2" t="s">
        <v>31</v>
      </c>
      <c r="C15" s="13">
        <v>21</v>
      </c>
      <c r="D15" s="14">
        <v>36</v>
      </c>
      <c r="E15" s="14">
        <v>43</v>
      </c>
      <c r="F15" s="14">
        <v>48</v>
      </c>
      <c r="G15" s="14">
        <v>46</v>
      </c>
      <c r="H15" s="14">
        <v>58</v>
      </c>
      <c r="I15" s="15">
        <f>IF(D15&gt;40,D15-40,0)</f>
        <v>0</v>
      </c>
      <c r="J15" s="15">
        <f t="shared" si="8"/>
        <v>3</v>
      </c>
      <c r="K15" s="15">
        <f t="shared" si="4"/>
        <v>8</v>
      </c>
      <c r="L15" s="15">
        <f t="shared" si="4"/>
        <v>6</v>
      </c>
      <c r="M15" s="15">
        <f t="shared" si="4"/>
        <v>18</v>
      </c>
      <c r="N15" s="16">
        <f t="shared" si="9"/>
        <v>756</v>
      </c>
      <c r="O15" s="16">
        <f t="shared" si="10"/>
        <v>903</v>
      </c>
      <c r="P15" s="16">
        <f t="shared" si="11"/>
        <v>1008</v>
      </c>
      <c r="Q15" s="16">
        <f t="shared" si="12"/>
        <v>966</v>
      </c>
      <c r="R15" s="16">
        <f t="shared" si="13"/>
        <v>1218</v>
      </c>
      <c r="S15" s="17">
        <f t="shared" si="14"/>
        <v>0</v>
      </c>
      <c r="T15" s="17">
        <f t="shared" si="6"/>
        <v>31.5</v>
      </c>
      <c r="U15" s="17">
        <f t="shared" si="6"/>
        <v>84</v>
      </c>
      <c r="V15" s="17">
        <f t="shared" si="6"/>
        <v>63</v>
      </c>
      <c r="W15" s="17">
        <f t="shared" si="6"/>
        <v>189</v>
      </c>
      <c r="X15" s="18">
        <f>N15+S15</f>
        <v>756</v>
      </c>
      <c r="Y15" s="18">
        <f t="shared" si="15"/>
        <v>934.5</v>
      </c>
      <c r="Z15" s="18">
        <f t="shared" si="16"/>
        <v>1092</v>
      </c>
      <c r="AA15" s="18">
        <f t="shared" si="17"/>
        <v>1029</v>
      </c>
      <c r="AB15" s="18">
        <f t="shared" si="18"/>
        <v>1407</v>
      </c>
      <c r="AD15" s="20">
        <f t="shared" si="19"/>
        <v>5218.5</v>
      </c>
    </row>
    <row r="16" spans="1:48" x14ac:dyDescent="0.25">
      <c r="A16" s="2" t="s">
        <v>19</v>
      </c>
      <c r="B16" s="2" t="s">
        <v>32</v>
      </c>
      <c r="C16" s="13">
        <v>21.5</v>
      </c>
      <c r="D16" s="14">
        <v>38</v>
      </c>
      <c r="E16" s="14">
        <v>41</v>
      </c>
      <c r="F16" s="14">
        <v>49</v>
      </c>
      <c r="G16" s="14">
        <v>47</v>
      </c>
      <c r="H16" s="14">
        <v>50</v>
      </c>
      <c r="I16" s="15">
        <f>IF(D16&gt;40,D16-40,0)</f>
        <v>0</v>
      </c>
      <c r="J16" s="15">
        <f t="shared" si="8"/>
        <v>1</v>
      </c>
      <c r="K16" s="15">
        <f t="shared" si="4"/>
        <v>9</v>
      </c>
      <c r="L16" s="15">
        <f t="shared" si="4"/>
        <v>7</v>
      </c>
      <c r="M16" s="15">
        <f t="shared" si="4"/>
        <v>10</v>
      </c>
      <c r="N16" s="16">
        <f t="shared" si="9"/>
        <v>817</v>
      </c>
      <c r="O16" s="16">
        <f t="shared" si="10"/>
        <v>881.5</v>
      </c>
      <c r="P16" s="16">
        <f t="shared" si="11"/>
        <v>1053.5</v>
      </c>
      <c r="Q16" s="16">
        <f t="shared" si="12"/>
        <v>1010.5</v>
      </c>
      <c r="R16" s="16">
        <f t="shared" si="13"/>
        <v>1075</v>
      </c>
      <c r="S16" s="17">
        <f t="shared" si="14"/>
        <v>0</v>
      </c>
      <c r="T16" s="17">
        <f t="shared" si="6"/>
        <v>10.75</v>
      </c>
      <c r="U16" s="17">
        <f t="shared" si="6"/>
        <v>96.75</v>
      </c>
      <c r="V16" s="17">
        <f t="shared" si="6"/>
        <v>75.25</v>
      </c>
      <c r="W16" s="17">
        <f t="shared" si="6"/>
        <v>107.5</v>
      </c>
      <c r="X16" s="18">
        <f>N16+S16</f>
        <v>817</v>
      </c>
      <c r="Y16" s="18">
        <f t="shared" si="15"/>
        <v>892.25</v>
      </c>
      <c r="Z16" s="18">
        <f t="shared" si="16"/>
        <v>1150.25</v>
      </c>
      <c r="AA16" s="18">
        <f t="shared" si="17"/>
        <v>1085.75</v>
      </c>
      <c r="AB16" s="18">
        <f t="shared" si="18"/>
        <v>1182.5</v>
      </c>
      <c r="AD16" s="20">
        <f t="shared" si="19"/>
        <v>5127.75</v>
      </c>
    </row>
    <row r="18" spans="1:30" x14ac:dyDescent="0.25">
      <c r="A18" s="19" t="s">
        <v>33</v>
      </c>
      <c r="B18" s="19"/>
      <c r="C18" s="20">
        <f>MAX(C4:C16)</f>
        <v>25</v>
      </c>
      <c r="D18" s="21">
        <f t="shared" ref="D18:AD18" si="20">MAX(D4:D16)</f>
        <v>46</v>
      </c>
      <c r="E18" s="21">
        <f t="shared" si="20"/>
        <v>46</v>
      </c>
      <c r="F18" s="21">
        <f t="shared" si="20"/>
        <v>49</v>
      </c>
      <c r="G18" s="21">
        <f t="shared" si="20"/>
        <v>47</v>
      </c>
      <c r="H18" s="21">
        <f t="shared" si="20"/>
        <v>58</v>
      </c>
      <c r="I18" s="21">
        <f t="shared" si="20"/>
        <v>6</v>
      </c>
      <c r="J18" s="21">
        <f t="shared" si="20"/>
        <v>6</v>
      </c>
      <c r="K18" s="21">
        <f t="shared" si="20"/>
        <v>9</v>
      </c>
      <c r="L18" s="21">
        <f t="shared" si="20"/>
        <v>7</v>
      </c>
      <c r="M18" s="21">
        <f t="shared" si="20"/>
        <v>18</v>
      </c>
      <c r="N18" s="20">
        <f t="shared" si="20"/>
        <v>1025</v>
      </c>
      <c r="O18" s="20">
        <f t="shared" si="20"/>
        <v>1050</v>
      </c>
      <c r="P18" s="20">
        <f t="shared" si="20"/>
        <v>1053.5</v>
      </c>
      <c r="Q18" s="20">
        <f t="shared" si="20"/>
        <v>1125</v>
      </c>
      <c r="R18" s="20">
        <f t="shared" si="20"/>
        <v>1218</v>
      </c>
      <c r="S18" s="20">
        <f t="shared" si="20"/>
        <v>48</v>
      </c>
      <c r="T18" s="20">
        <f t="shared" si="20"/>
        <v>57.5</v>
      </c>
      <c r="U18" s="20">
        <f t="shared" si="20"/>
        <v>96.75</v>
      </c>
      <c r="V18" s="20">
        <f t="shared" si="20"/>
        <v>75.25</v>
      </c>
      <c r="W18" s="20">
        <f t="shared" si="20"/>
        <v>189</v>
      </c>
      <c r="X18" s="20">
        <f t="shared" si="20"/>
        <v>1037.5</v>
      </c>
      <c r="Y18" s="20">
        <f t="shared" si="20"/>
        <v>1092.5</v>
      </c>
      <c r="Z18" s="20">
        <f t="shared" si="20"/>
        <v>1150.25</v>
      </c>
      <c r="AA18" s="20">
        <f t="shared" si="20"/>
        <v>1187.5</v>
      </c>
      <c r="AB18" s="20">
        <f t="shared" si="20"/>
        <v>1407</v>
      </c>
      <c r="AD18" s="20">
        <f t="shared" si="20"/>
        <v>5437.5</v>
      </c>
    </row>
    <row r="19" spans="1:30" x14ac:dyDescent="0.25">
      <c r="A19" s="19" t="s">
        <v>34</v>
      </c>
      <c r="B19" s="19"/>
      <c r="C19" s="20">
        <f>MIN(C4:C16)</f>
        <v>10</v>
      </c>
      <c r="D19" s="21">
        <f t="shared" ref="D19:AD20" si="21">MIN(D4:D16)</f>
        <v>35</v>
      </c>
      <c r="E19" s="21">
        <f t="shared" si="21"/>
        <v>34</v>
      </c>
      <c r="F19" s="21">
        <f t="shared" si="21"/>
        <v>38</v>
      </c>
      <c r="G19" s="21">
        <f t="shared" si="21"/>
        <v>38</v>
      </c>
      <c r="H19" s="21">
        <f t="shared" si="21"/>
        <v>41</v>
      </c>
      <c r="I19" s="21">
        <f t="shared" si="21"/>
        <v>0</v>
      </c>
      <c r="J19" s="21">
        <f t="shared" si="21"/>
        <v>0</v>
      </c>
      <c r="K19" s="21">
        <f t="shared" si="21"/>
        <v>0</v>
      </c>
      <c r="L19" s="21">
        <f t="shared" si="21"/>
        <v>0</v>
      </c>
      <c r="M19" s="21">
        <f t="shared" si="21"/>
        <v>1</v>
      </c>
      <c r="N19" s="20">
        <f t="shared" si="21"/>
        <v>390</v>
      </c>
      <c r="O19" s="20">
        <f t="shared" si="21"/>
        <v>430</v>
      </c>
      <c r="P19" s="20">
        <f t="shared" si="21"/>
        <v>470</v>
      </c>
      <c r="Q19" s="20">
        <f t="shared" si="21"/>
        <v>440</v>
      </c>
      <c r="R19" s="20">
        <f t="shared" si="21"/>
        <v>410</v>
      </c>
      <c r="S19" s="20">
        <f t="shared" si="21"/>
        <v>0</v>
      </c>
      <c r="T19" s="20">
        <f t="shared" si="21"/>
        <v>0</v>
      </c>
      <c r="U19" s="20">
        <f t="shared" si="21"/>
        <v>0</v>
      </c>
      <c r="V19" s="20">
        <f t="shared" si="21"/>
        <v>0</v>
      </c>
      <c r="W19" s="20">
        <f t="shared" si="21"/>
        <v>5</v>
      </c>
      <c r="X19" s="20">
        <f t="shared" si="21"/>
        <v>390</v>
      </c>
      <c r="Y19" s="20">
        <f t="shared" si="21"/>
        <v>432</v>
      </c>
      <c r="Z19" s="20">
        <f t="shared" si="21"/>
        <v>505</v>
      </c>
      <c r="AA19" s="20">
        <f t="shared" si="21"/>
        <v>460</v>
      </c>
      <c r="AB19" s="20">
        <f t="shared" si="21"/>
        <v>415</v>
      </c>
      <c r="AD19" s="20">
        <f t="shared" si="21"/>
        <v>2215</v>
      </c>
    </row>
    <row r="20" spans="1:30" x14ac:dyDescent="0.25">
      <c r="A20" s="19" t="s">
        <v>35</v>
      </c>
      <c r="B20" s="19"/>
      <c r="C20" s="20">
        <f>AVERAGE(C4:C16)</f>
        <v>17.53846153846154</v>
      </c>
      <c r="D20" s="22">
        <f t="shared" ref="D20:AD20" si="22">AVERAGE(D4:D16)</f>
        <v>40.615384615384613</v>
      </c>
      <c r="E20" s="22">
        <f t="shared" si="22"/>
        <v>41.07692307692308</v>
      </c>
      <c r="F20" s="22">
        <f t="shared" si="22"/>
        <v>43.153846153846153</v>
      </c>
      <c r="G20" s="22">
        <f t="shared" si="22"/>
        <v>43.846153846153847</v>
      </c>
      <c r="H20" s="22">
        <f t="shared" si="22"/>
        <v>46.615384615384613</v>
      </c>
      <c r="I20" s="22">
        <f t="shared" si="22"/>
        <v>1.5384615384615385</v>
      </c>
      <c r="J20" s="22">
        <f t="shared" si="22"/>
        <v>2.0769230769230771</v>
      </c>
      <c r="K20" s="22">
        <f t="shared" si="22"/>
        <v>3.5384615384615383</v>
      </c>
      <c r="L20" s="22">
        <f t="shared" si="22"/>
        <v>4</v>
      </c>
      <c r="M20" s="22">
        <f t="shared" si="22"/>
        <v>6.615384615384615</v>
      </c>
      <c r="N20" s="20">
        <f t="shared" si="22"/>
        <v>711.92307692307691</v>
      </c>
      <c r="O20" s="20">
        <f t="shared" si="22"/>
        <v>723.26923076923072</v>
      </c>
      <c r="P20" s="20">
        <f t="shared" si="22"/>
        <v>750.07692307692309</v>
      </c>
      <c r="Q20" s="20">
        <f t="shared" si="22"/>
        <v>772.5</v>
      </c>
      <c r="R20" s="20">
        <f t="shared" si="22"/>
        <v>825.84615384615381</v>
      </c>
      <c r="S20" s="20">
        <f t="shared" si="22"/>
        <v>12.76923076923077</v>
      </c>
      <c r="T20" s="20">
        <f t="shared" si="22"/>
        <v>18.365384615384617</v>
      </c>
      <c r="U20" s="20">
        <f t="shared" si="22"/>
        <v>28.365384615384617</v>
      </c>
      <c r="V20" s="20">
        <f t="shared" si="22"/>
        <v>36.78846153846154</v>
      </c>
      <c r="W20" s="20">
        <f t="shared" si="22"/>
        <v>62.153846153846153</v>
      </c>
      <c r="X20" s="20">
        <f t="shared" si="22"/>
        <v>724.69230769230774</v>
      </c>
      <c r="Y20" s="20">
        <f t="shared" si="22"/>
        <v>741.63461538461536</v>
      </c>
      <c r="Z20" s="20">
        <f t="shared" si="22"/>
        <v>778.44230769230774</v>
      </c>
      <c r="AA20" s="20">
        <f t="shared" si="22"/>
        <v>809.28846153846155</v>
      </c>
      <c r="AB20" s="20">
        <f t="shared" si="22"/>
        <v>888</v>
      </c>
      <c r="AD20" s="20">
        <f t="shared" si="22"/>
        <v>3942.0576923076924</v>
      </c>
    </row>
    <row r="21" spans="1:30" x14ac:dyDescent="0.25">
      <c r="A21" s="19" t="s">
        <v>36</v>
      </c>
      <c r="B21" s="19"/>
      <c r="C21" s="20">
        <f>SUM(C4:C16)</f>
        <v>228</v>
      </c>
      <c r="D21" s="21">
        <f t="shared" ref="D21:AD21" si="23">SUM(D4:D16)</f>
        <v>528</v>
      </c>
      <c r="E21" s="21">
        <f t="shared" si="23"/>
        <v>534</v>
      </c>
      <c r="F21" s="21">
        <f t="shared" si="23"/>
        <v>561</v>
      </c>
      <c r="G21" s="21">
        <f t="shared" si="23"/>
        <v>570</v>
      </c>
      <c r="H21" s="21">
        <f t="shared" si="23"/>
        <v>606</v>
      </c>
      <c r="I21" s="21">
        <f t="shared" si="23"/>
        <v>20</v>
      </c>
      <c r="J21" s="21">
        <f t="shared" si="23"/>
        <v>27</v>
      </c>
      <c r="K21" s="21">
        <f t="shared" si="23"/>
        <v>46</v>
      </c>
      <c r="L21" s="21">
        <f t="shared" si="23"/>
        <v>52</v>
      </c>
      <c r="M21" s="21">
        <f t="shared" si="23"/>
        <v>86</v>
      </c>
      <c r="N21" s="20">
        <f t="shared" si="23"/>
        <v>9255</v>
      </c>
      <c r="O21" s="20">
        <f t="shared" si="23"/>
        <v>9402.5</v>
      </c>
      <c r="P21" s="20">
        <f t="shared" si="23"/>
        <v>9751</v>
      </c>
      <c r="Q21" s="20">
        <f t="shared" si="23"/>
        <v>10042.5</v>
      </c>
      <c r="R21" s="20">
        <f t="shared" si="23"/>
        <v>10736</v>
      </c>
      <c r="S21" s="20">
        <f t="shared" si="23"/>
        <v>166</v>
      </c>
      <c r="T21" s="20">
        <f t="shared" si="23"/>
        <v>238.75</v>
      </c>
      <c r="U21" s="20">
        <f t="shared" si="23"/>
        <v>368.75</v>
      </c>
      <c r="V21" s="20">
        <f t="shared" si="23"/>
        <v>478.25</v>
      </c>
      <c r="W21" s="20">
        <f t="shared" si="23"/>
        <v>808</v>
      </c>
      <c r="X21" s="20">
        <f t="shared" si="23"/>
        <v>9421</v>
      </c>
      <c r="Y21" s="20">
        <f t="shared" si="23"/>
        <v>9641.25</v>
      </c>
      <c r="Z21" s="20">
        <f t="shared" si="23"/>
        <v>10119.75</v>
      </c>
      <c r="AA21" s="20">
        <f t="shared" si="23"/>
        <v>10520.75</v>
      </c>
      <c r="AB21" s="20">
        <f t="shared" si="23"/>
        <v>11544</v>
      </c>
      <c r="AD21" s="20">
        <f t="shared" si="23"/>
        <v>51246.75</v>
      </c>
    </row>
  </sheetData>
  <mergeCells count="6">
    <mergeCell ref="A1:AD1"/>
    <mergeCell ref="D2:H2"/>
    <mergeCell ref="I2:M2"/>
    <mergeCell ref="N2:R2"/>
    <mergeCell ref="S2:W2"/>
    <mergeCell ref="X2:AB2"/>
  </mergeCells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Sesat</dc:creator>
  <cp:lastModifiedBy>Ian Sesat</cp:lastModifiedBy>
  <cp:lastPrinted>2023-10-11T13:35:32Z</cp:lastPrinted>
  <dcterms:created xsi:type="dcterms:W3CDTF">2023-10-11T12:02:38Z</dcterms:created>
  <dcterms:modified xsi:type="dcterms:W3CDTF">2023-10-11T13:35:51Z</dcterms:modified>
</cp:coreProperties>
</file>