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8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9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0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wi\Downloads\"/>
    </mc:Choice>
  </mc:AlternateContent>
  <xr:revisionPtr revIDLastSave="0" documentId="13_ncr:1_{D4E0C13F-C78D-499C-AD9A-BBF3154DCE72}" xr6:coauthVersionLast="47" xr6:coauthVersionMax="47" xr10:uidLastSave="{00000000-0000-0000-0000-000000000000}"/>
  <bookViews>
    <workbookView xWindow="-98" yWindow="-98" windowWidth="21795" windowHeight="11625" xr2:uid="{9909CF71-0A63-4552-B87A-F68D484778AE}"/>
  </bookViews>
  <sheets>
    <sheet name="raw_data" sheetId="1" r:id="rId1"/>
    <sheet name="Akela" sheetId="2" r:id="rId2"/>
    <sheet name="Caddo" sheetId="3" r:id="rId3"/>
    <sheet name="Miki" sheetId="4" r:id="rId4"/>
    <sheet name="Nakona" sheetId="5" r:id="rId5"/>
    <sheet name="Netopalis" sheetId="6" r:id="rId6"/>
    <sheet name="Nischa" sheetId="7" r:id="rId7"/>
    <sheet name="Peneteka" sheetId="8" r:id="rId8"/>
    <sheet name="Tejas" sheetId="9" r:id="rId9"/>
    <sheet name="Wichita" sheetId="10" r:id="rId10"/>
    <sheet name="G3-Al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1" l="1"/>
  <c r="D269" i="1" l="1"/>
  <c r="D275" i="1"/>
  <c r="D276" i="1"/>
  <c r="D277" i="1"/>
  <c r="D278" i="1"/>
  <c r="D279" i="1"/>
  <c r="D280" i="1"/>
  <c r="D281" i="1"/>
  <c r="D282" i="1"/>
  <c r="D283" i="1"/>
  <c r="C284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D265" i="1" s="1"/>
  <c r="C288" i="1"/>
  <c r="C287" i="1"/>
  <c r="C286" i="1"/>
  <c r="C285" i="1"/>
  <c r="B269" i="1"/>
  <c r="C269" i="1"/>
  <c r="E269" i="1"/>
  <c r="C275" i="1"/>
  <c r="E275" i="1"/>
  <c r="C276" i="1"/>
  <c r="E276" i="1"/>
  <c r="C277" i="1"/>
  <c r="E277" i="1"/>
  <c r="C278" i="1"/>
  <c r="E278" i="1"/>
  <c r="C279" i="1"/>
  <c r="E279" i="1"/>
  <c r="C280" i="1"/>
  <c r="E280" i="1"/>
  <c r="C281" i="1"/>
  <c r="E281" i="1"/>
  <c r="C282" i="1"/>
  <c r="E282" i="1"/>
  <c r="C283" i="1"/>
  <c r="E283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74" i="1" s="1"/>
  <c r="A1" i="10" a="1"/>
  <c r="A1" i="10" s="1"/>
  <c r="A1" i="9" a="1"/>
  <c r="A1" i="9" s="1"/>
  <c r="A1" i="8" a="1"/>
  <c r="A1" i="8" s="1"/>
  <c r="A1" i="7" a="1"/>
  <c r="A1" i="7" s="1"/>
  <c r="A1" i="6" a="1"/>
  <c r="A1" i="6" s="1"/>
  <c r="A1" i="4" a="1"/>
  <c r="A1" i="4" s="1"/>
  <c r="A1" i="3" a="1"/>
  <c r="A1" i="3" s="1"/>
  <c r="A1" i="2" a="1"/>
  <c r="A1" i="2" s="1"/>
  <c r="D270" i="1" l="1"/>
  <c r="D274" i="1"/>
  <c r="D273" i="1"/>
  <c r="B271" i="1"/>
  <c r="D272" i="1"/>
  <c r="D271" i="1"/>
  <c r="D268" i="1"/>
  <c r="D267" i="1"/>
  <c r="D266" i="1"/>
  <c r="B272" i="1"/>
  <c r="B270" i="1"/>
  <c r="B273" i="1"/>
  <c r="E290" i="1"/>
  <c r="E273" i="1" s="1"/>
  <c r="B266" i="1"/>
  <c r="B268" i="1"/>
  <c r="B267" i="1"/>
  <c r="B265" i="1"/>
  <c r="C290" i="1"/>
  <c r="C265" i="1" s="1"/>
  <c r="C289" i="1"/>
  <c r="E274" i="1" l="1"/>
  <c r="E265" i="1"/>
  <c r="E270" i="1"/>
  <c r="E266" i="1"/>
  <c r="E271" i="1"/>
  <c r="E267" i="1"/>
  <c r="E272" i="1"/>
  <c r="E268" i="1"/>
  <c r="C274" i="1"/>
  <c r="C270" i="1"/>
  <c r="A1" i="5" a="1"/>
  <c r="A1" i="5" s="1"/>
  <c r="C266" i="1"/>
  <c r="C267" i="1"/>
  <c r="C273" i="1"/>
  <c r="C272" i="1"/>
  <c r="C268" i="1"/>
  <c r="C271" i="1"/>
  <c r="B34" i="11" l="1" a="1"/>
  <c r="B34" i="11" s="1"/>
  <c r="A1" i="11" a="1"/>
  <c r="A1" i="1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<sst xmlns="http://schemas.openxmlformats.org/spreadsheetml/2006/main" count="287" uniqueCount="41">
  <si>
    <t>years</t>
  </si>
  <si>
    <t>election rate</t>
  </si>
  <si>
    <t>induction rate</t>
  </si>
  <si>
    <t>activation rate</t>
  </si>
  <si>
    <t>membership retention</t>
  </si>
  <si>
    <t>membership growth</t>
  </si>
  <si>
    <t>event participation</t>
  </si>
  <si>
    <t>brotherhood conversion</t>
  </si>
  <si>
    <t>donations per memeber</t>
  </si>
  <si>
    <t>servicer per member</t>
  </si>
  <si>
    <t>training rate</t>
  </si>
  <si>
    <t>youth ordeal members</t>
  </si>
  <si>
    <t>youth brotherhood members</t>
  </si>
  <si>
    <t>youth vigil members</t>
  </si>
  <si>
    <t>young-adult ordeal members</t>
  </si>
  <si>
    <t>young adult brotherhood members</t>
  </si>
  <si>
    <t>young adult vigil members</t>
  </si>
  <si>
    <t>adult ordeal members</t>
  </si>
  <si>
    <t>adult brotherhood members</t>
  </si>
  <si>
    <t>adult vigil members</t>
  </si>
  <si>
    <t>all youth members</t>
  </si>
  <si>
    <t>all ya members</t>
  </si>
  <si>
    <t>all adult members</t>
  </si>
  <si>
    <t>all ordeal members</t>
  </si>
  <si>
    <t>all brotherhood members</t>
  </si>
  <si>
    <t>all vigil members</t>
  </si>
  <si>
    <t>all lodge members</t>
  </si>
  <si>
    <t>Section *Weighted* Average</t>
  </si>
  <si>
    <t>all section members</t>
  </si>
  <si>
    <t>Actual</t>
  </si>
  <si>
    <t>Goals</t>
  </si>
  <si>
    <t>Ittawamba</t>
  </si>
  <si>
    <t>Election, Induction, and Activation (membership Stats)</t>
  </si>
  <si>
    <t>Kawida</t>
  </si>
  <si>
    <t>Napkin</t>
  </si>
  <si>
    <t>Ngutti</t>
  </si>
  <si>
    <t>Ofi</t>
  </si>
  <si>
    <t>Pell</t>
  </si>
  <si>
    <t>Sequoyah</t>
  </si>
  <si>
    <t>Tali</t>
  </si>
  <si>
    <t>WaHi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</si>
</sst>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8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boto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0"/>
      <color rgb="FF000000"/>
      <name val="Calibri"/>
      <scheme val="minor"/>
    </font>
    <font>
      <sz val="10"/>
      <color theme="1"/>
      <name val="Arial"/>
      <family val="2"/>
    </font>
    <font>
      <sz val="11"/>
      <color rgb="FFDCDCA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1F1F1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right" wrapText="1"/>
    </xf>
    <xf numFmtId="9" fontId="5" fillId="2" borderId="0" xfId="0" applyNumberFormat="1" applyFont="1" applyFill="1" applyAlignment="1">
      <alignment horizontal="right" wrapText="1"/>
    </xf>
    <xf numFmtId="9" fontId="0" fillId="0" borderId="0" xfId="1" applyFont="1"/>
    <xf numFmtId="9" fontId="4" fillId="2" borderId="0" xfId="1" applyFont="1" applyFill="1" applyAlignment="1">
      <alignment horizontal="right" wrapText="1"/>
    </xf>
    <xf numFmtId="176" fontId="4" fillId="2" borderId="0" xfId="1" applyNumberFormat="1" applyFont="1" applyFill="1" applyAlignment="1">
      <alignment horizontal="right" wrapText="1"/>
    </xf>
    <xf numFmtId="10" fontId="4" fillId="2" borderId="0" xfId="1" applyNumberFormat="1" applyFont="1" applyFill="1" applyAlignment="1">
      <alignment horizontal="right" wrapText="1"/>
    </xf>
    <xf numFmtId="178" fontId="4" fillId="2" borderId="0" xfId="0" applyNumberFormat="1" applyFont="1" applyFill="1" applyAlignment="1">
      <alignment horizontal="right" wrapText="1"/>
    </xf>
    <xf numFmtId="2" fontId="0" fillId="0" borderId="0" xfId="0" applyNumberFormat="1"/>
    <xf numFmtId="0" fontId="4" fillId="3" borderId="0" xfId="0" applyFont="1" applyFill="1" applyAlignment="1">
      <alignment horizontal="right"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right" wrapText="1"/>
    </xf>
    <xf numFmtId="9" fontId="8" fillId="2" borderId="0" xfId="0" applyNumberFormat="1" applyFont="1" applyFill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A1433670-5CA7-4716-BC54-815844C52B2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Akela!$A$3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Akela!$B$3:$F$3</c:f>
              <c:numCache>
                <c:formatCode>0%</c:formatCode>
                <c:ptCount val="5"/>
                <c:pt idx="0">
                  <c:v>0.93</c:v>
                </c:pt>
                <c:pt idx="1">
                  <c:v>0.91</c:v>
                </c:pt>
                <c:pt idx="2">
                  <c:v>0.2</c:v>
                </c:pt>
                <c:pt idx="3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C-4ACF-9F36-9B13C2C30909}"/>
            </c:ext>
          </c:extLst>
        </c:ser>
        <c:ser>
          <c:idx val="1"/>
          <c:order val="1"/>
          <c:tx>
            <c:strRef>
              <c:f>Akela!$A$4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Akela!$B$4:$F$4</c:f>
              <c:numCache>
                <c:formatCode>0%</c:formatCode>
                <c:ptCount val="5"/>
                <c:pt idx="0">
                  <c:v>0.27</c:v>
                </c:pt>
                <c:pt idx="1">
                  <c:v>5</c:v>
                </c:pt>
                <c:pt idx="2">
                  <c:v>0.74</c:v>
                </c:pt>
                <c:pt idx="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C-4ACF-9F36-9B13C2C30909}"/>
            </c:ext>
          </c:extLst>
        </c:ser>
        <c:ser>
          <c:idx val="2"/>
          <c:order val="2"/>
          <c:tx>
            <c:strRef>
              <c:f>Akela!$A$5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Akela!$B$5:$F$5</c:f>
              <c:numCache>
                <c:formatCode>0%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0.32</c:v>
                </c:pt>
                <c:pt idx="3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DC-4ACF-9F36-9B13C2C30909}"/>
            </c:ext>
          </c:extLst>
        </c:ser>
        <c:ser>
          <c:idx val="3"/>
          <c:order val="3"/>
          <c:tx>
            <c:strRef>
              <c:f>Akela!$A$6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Akela!$B$6:$F$6</c:f>
              <c:numCache>
                <c:formatCode>0%</c:formatCode>
                <c:ptCount val="5"/>
                <c:pt idx="0">
                  <c:v>0.5</c:v>
                </c:pt>
                <c:pt idx="1">
                  <c:v>0.46</c:v>
                </c:pt>
                <c:pt idx="2">
                  <c:v>0.56999999999999995</c:v>
                </c:pt>
                <c:pt idx="3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DC-4ACF-9F36-9B13C2C30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Akela!$A$7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Akela!$B$7:$F$7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-46</c:v>
                      </c:pt>
                      <c:pt idx="1">
                        <c:v>-15</c:v>
                      </c:pt>
                      <c:pt idx="2">
                        <c:v>12</c:v>
                      </c:pt>
                      <c:pt idx="3">
                        <c:v>-1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ADC-4ACF-9F36-9B13C2C3090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</c:v>
                      </c:pt>
                      <c:pt idx="1">
                        <c:v>0.39</c:v>
                      </c:pt>
                      <c:pt idx="2">
                        <c:v>0.18</c:v>
                      </c:pt>
                      <c:pt idx="3">
                        <c:v>0.46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ADC-4ACF-9F36-9B13C2C3090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0.57999999999999996</c:v>
                      </c:pt>
                      <c:pt idx="2">
                        <c:v>0.62</c:v>
                      </c:pt>
                      <c:pt idx="3">
                        <c:v>0.8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ADC-4ACF-9F36-9B13C2C3090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73.790000000000006</c:v>
                      </c:pt>
                      <c:pt idx="1">
                        <c:v>54.8</c:v>
                      </c:pt>
                      <c:pt idx="2">
                        <c:v>28.58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ADC-4ACF-9F36-9B13C2C3090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6.79</c:v>
                      </c:pt>
                      <c:pt idx="1">
                        <c:v>18.47</c:v>
                      </c:pt>
                      <c:pt idx="2">
                        <c:v>17.149999999999999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ADC-4ACF-9F36-9B13C2C3090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0.33</c:v>
                      </c:pt>
                      <c:pt idx="2">
                        <c:v>0.18</c:v>
                      </c:pt>
                      <c:pt idx="3">
                        <c:v>0.19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5ADC-4ACF-9F36-9B13C2C3090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</c:v>
                      </c:pt>
                      <c:pt idx="1">
                        <c:v>34</c:v>
                      </c:pt>
                      <c:pt idx="2">
                        <c:v>44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5ADC-4ACF-9F36-9B13C2C3090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16</c:v>
                      </c:pt>
                      <c:pt idx="2">
                        <c:v>17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5ADC-4ACF-9F36-9B13C2C30909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5ADC-4ACF-9F36-9B13C2C30909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5ADC-4ACF-9F36-9B13C2C30909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5ADC-4ACF-9F36-9B13C2C30909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5ADC-4ACF-9F36-9B13C2C30909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5ADC-4ACF-9F36-9B13C2C30909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25</c:v>
                      </c:pt>
                      <c:pt idx="2">
                        <c:v>35</c:v>
                      </c:pt>
                      <c:pt idx="3">
                        <c:v>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5ADC-4ACF-9F36-9B13C2C30909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</c:v>
                      </c:pt>
                      <c:pt idx="1">
                        <c:v>46</c:v>
                      </c:pt>
                      <c:pt idx="2">
                        <c:v>50</c:v>
                      </c:pt>
                      <c:pt idx="3">
                        <c:v>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5ADC-4ACF-9F36-9B13C2C30909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52</c:v>
                      </c:pt>
                      <c:pt idx="2">
                        <c:v>61</c:v>
                      </c:pt>
                      <c:pt idx="3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5ADC-4ACF-9F36-9B13C2C30909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15</c:v>
                      </c:pt>
                      <c:pt idx="2">
                        <c:v>18</c:v>
                      </c:pt>
                      <c:pt idx="3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5ADC-4ACF-9F36-9B13C2C30909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79</c:v>
                      </c:pt>
                      <c:pt idx="2">
                        <c:v>96</c:v>
                      </c:pt>
                      <c:pt idx="3">
                        <c:v>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5ADC-4ACF-9F36-9B13C2C30909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44</c:v>
                      </c:pt>
                      <c:pt idx="2">
                        <c:v>57</c:v>
                      </c:pt>
                      <c:pt idx="3">
                        <c:v>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5ADC-4ACF-9F36-9B13C2C30909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55</c:v>
                      </c:pt>
                      <c:pt idx="1">
                        <c:v>50</c:v>
                      </c:pt>
                      <c:pt idx="2">
                        <c:v>61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5ADC-4ACF-9F36-9B13C2C30909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55</c:v>
                      </c:pt>
                      <c:pt idx="1">
                        <c:v>52</c:v>
                      </c:pt>
                      <c:pt idx="2">
                        <c:v>57</c:v>
                      </c:pt>
                      <c:pt idx="3">
                        <c:v>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5ADC-4ACF-9F36-9B13C2C30909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164</c:v>
                      </c:pt>
                      <c:pt idx="1">
                        <c:v>146</c:v>
                      </c:pt>
                      <c:pt idx="2">
                        <c:v>175</c:v>
                      </c:pt>
                      <c:pt idx="3">
                        <c:v>166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5ADC-4ACF-9F36-9B13C2C30909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Akela!$A$8</c:f>
              <c:strCache>
                <c:ptCount val="1"/>
                <c:pt idx="0">
                  <c:v>event participation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Akela!$B$8:$F$8</c:f>
              <c:numCache>
                <c:formatCode>0%</c:formatCode>
                <c:ptCount val="5"/>
                <c:pt idx="0">
                  <c:v>0.4</c:v>
                </c:pt>
                <c:pt idx="1">
                  <c:v>0.39</c:v>
                </c:pt>
                <c:pt idx="2">
                  <c:v>0.18</c:v>
                </c:pt>
                <c:pt idx="3">
                  <c:v>0.46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DD57-40DD-AA89-D383EC314F84}"/>
            </c:ext>
          </c:extLst>
        </c:ser>
        <c:ser>
          <c:idx val="6"/>
          <c:order val="6"/>
          <c:tx>
            <c:strRef>
              <c:f>Akela!$A$9</c:f>
              <c:strCache>
                <c:ptCount val="1"/>
                <c:pt idx="0">
                  <c:v>brotherhood conversion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Akela!$B$9:$F$9</c:f>
              <c:numCache>
                <c:formatCode>0%</c:formatCode>
                <c:ptCount val="5"/>
                <c:pt idx="0">
                  <c:v>0.23</c:v>
                </c:pt>
                <c:pt idx="1">
                  <c:v>0.57999999999999996</c:v>
                </c:pt>
                <c:pt idx="2">
                  <c:v>0.62</c:v>
                </c:pt>
                <c:pt idx="3">
                  <c:v>0.8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DD57-40DD-AA89-D383EC314F84}"/>
            </c:ext>
          </c:extLst>
        </c:ser>
        <c:ser>
          <c:idx val="9"/>
          <c:order val="9"/>
          <c:tx>
            <c:strRef>
              <c:f>Akela!$A$12</c:f>
              <c:strCache>
                <c:ptCount val="1"/>
                <c:pt idx="0">
                  <c:v>training rate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Akela!$B$12:$F$12</c:f>
              <c:numCache>
                <c:formatCode>0%</c:formatCode>
                <c:ptCount val="5"/>
                <c:pt idx="0">
                  <c:v>0.25</c:v>
                </c:pt>
                <c:pt idx="1">
                  <c:v>0.33</c:v>
                </c:pt>
                <c:pt idx="2">
                  <c:v>0.18</c:v>
                </c:pt>
                <c:pt idx="3">
                  <c:v>0.19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9-DD57-40DD-AA89-D383EC314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Akela!$A$3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Akela!$B$3:$F$3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0.93</c:v>
                      </c:pt>
                      <c:pt idx="1">
                        <c:v>0.91</c:v>
                      </c:pt>
                      <c:pt idx="2">
                        <c:v>0.2</c:v>
                      </c:pt>
                      <c:pt idx="3">
                        <c:v>7.0000000000000007E-2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D57-40DD-AA89-D383EC314F8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0.27</c:v>
                      </c:pt>
                      <c:pt idx="1">
                        <c:v>5</c:v>
                      </c:pt>
                      <c:pt idx="2">
                        <c:v>0.74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D57-40DD-AA89-D383EC314F8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0.14000000000000001</c:v>
                      </c:pt>
                      <c:pt idx="2">
                        <c:v>0.32</c:v>
                      </c:pt>
                      <c:pt idx="3">
                        <c:v>0.09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D57-40DD-AA89-D383EC314F8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0.46</c:v>
                      </c:pt>
                      <c:pt idx="2">
                        <c:v>0.56999999999999995</c:v>
                      </c:pt>
                      <c:pt idx="3">
                        <c:v>0.55000000000000004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D57-40DD-AA89-D383EC314F8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-46</c:v>
                      </c:pt>
                      <c:pt idx="1">
                        <c:v>-15</c:v>
                      </c:pt>
                      <c:pt idx="2">
                        <c:v>12</c:v>
                      </c:pt>
                      <c:pt idx="3">
                        <c:v>-1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D57-40DD-AA89-D383EC314F8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73.790000000000006</c:v>
                      </c:pt>
                      <c:pt idx="1">
                        <c:v>54.8</c:v>
                      </c:pt>
                      <c:pt idx="2">
                        <c:v>28.58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D57-40DD-AA89-D383EC314F8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6.79</c:v>
                      </c:pt>
                      <c:pt idx="1">
                        <c:v>18.47</c:v>
                      </c:pt>
                      <c:pt idx="2">
                        <c:v>17.149999999999999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D57-40DD-AA89-D383EC314F8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</c:v>
                      </c:pt>
                      <c:pt idx="1">
                        <c:v>34</c:v>
                      </c:pt>
                      <c:pt idx="2">
                        <c:v>44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DD57-40DD-AA89-D383EC314F8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16</c:v>
                      </c:pt>
                      <c:pt idx="2">
                        <c:v>17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DD57-40DD-AA89-D383EC314F8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DD57-40DD-AA89-D383EC314F8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DD57-40DD-AA89-D383EC314F8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DD57-40DD-AA89-D383EC314F8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DD57-40DD-AA89-D383EC314F8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DD57-40DD-AA89-D383EC314F8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25</c:v>
                      </c:pt>
                      <c:pt idx="2">
                        <c:v>35</c:v>
                      </c:pt>
                      <c:pt idx="3">
                        <c:v>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DD57-40DD-AA89-D383EC314F8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</c:v>
                      </c:pt>
                      <c:pt idx="1">
                        <c:v>46</c:v>
                      </c:pt>
                      <c:pt idx="2">
                        <c:v>50</c:v>
                      </c:pt>
                      <c:pt idx="3">
                        <c:v>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DD57-40DD-AA89-D383EC314F8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52</c:v>
                      </c:pt>
                      <c:pt idx="2">
                        <c:v>61</c:v>
                      </c:pt>
                      <c:pt idx="3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DD57-40DD-AA89-D383EC314F8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15</c:v>
                      </c:pt>
                      <c:pt idx="2">
                        <c:v>18</c:v>
                      </c:pt>
                      <c:pt idx="3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DD57-40DD-AA89-D383EC314F84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79</c:v>
                      </c:pt>
                      <c:pt idx="2">
                        <c:v>96</c:v>
                      </c:pt>
                      <c:pt idx="3">
                        <c:v>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DD57-40DD-AA89-D383EC314F84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44</c:v>
                      </c:pt>
                      <c:pt idx="2">
                        <c:v>57</c:v>
                      </c:pt>
                      <c:pt idx="3">
                        <c:v>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DD57-40DD-AA89-D383EC314F84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55</c:v>
                      </c:pt>
                      <c:pt idx="1">
                        <c:v>50</c:v>
                      </c:pt>
                      <c:pt idx="2">
                        <c:v>61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DD57-40DD-AA89-D383EC314F84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55</c:v>
                      </c:pt>
                      <c:pt idx="1">
                        <c:v>52</c:v>
                      </c:pt>
                      <c:pt idx="2">
                        <c:v>57</c:v>
                      </c:pt>
                      <c:pt idx="3">
                        <c:v>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DD57-40DD-AA89-D383EC314F84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164</c:v>
                      </c:pt>
                      <c:pt idx="1">
                        <c:v>146</c:v>
                      </c:pt>
                      <c:pt idx="2">
                        <c:v>175</c:v>
                      </c:pt>
                      <c:pt idx="3">
                        <c:v>166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DD57-40DD-AA89-D383EC314F84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Akela!$A$22</c:f>
              <c:strCache>
                <c:ptCount val="1"/>
                <c:pt idx="0">
                  <c:v>all youth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Akela!$B$22:$F$22</c:f>
              <c:numCache>
                <c:formatCode>General</c:formatCode>
                <c:ptCount val="5"/>
                <c:pt idx="0">
                  <c:v>67</c:v>
                </c:pt>
                <c:pt idx="1">
                  <c:v>52</c:v>
                </c:pt>
                <c:pt idx="2">
                  <c:v>61</c:v>
                </c:pt>
                <c:pt idx="3">
                  <c:v>60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3-CB64-484C-A772-7B6FDA009928}"/>
            </c:ext>
          </c:extLst>
        </c:ser>
        <c:ser>
          <c:idx val="20"/>
          <c:order val="20"/>
          <c:tx>
            <c:strRef>
              <c:f>Akela!$A$23</c:f>
              <c:strCache>
                <c:ptCount val="1"/>
                <c:pt idx="0">
                  <c:v>all ya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Akela!$B$23:$F$23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18</c:v>
                </c:pt>
                <c:pt idx="3">
                  <c:v>18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4-CB64-484C-A772-7B6FDA009928}"/>
            </c:ext>
          </c:extLst>
        </c:ser>
        <c:ser>
          <c:idx val="21"/>
          <c:order val="21"/>
          <c:tx>
            <c:strRef>
              <c:f>Akela!$A$24</c:f>
              <c:strCache>
                <c:ptCount val="1"/>
                <c:pt idx="0">
                  <c:v>all adult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Akela!$B$24:$F$24</c:f>
              <c:numCache>
                <c:formatCode>General</c:formatCode>
                <c:ptCount val="5"/>
                <c:pt idx="0">
                  <c:v>82</c:v>
                </c:pt>
                <c:pt idx="1">
                  <c:v>79</c:v>
                </c:pt>
                <c:pt idx="2">
                  <c:v>96</c:v>
                </c:pt>
                <c:pt idx="3">
                  <c:v>88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5-CB64-484C-A772-7B6FDA009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Akela!$A$3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Akela!$B$3:$F$3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0.93</c:v>
                      </c:pt>
                      <c:pt idx="1">
                        <c:v>0.91</c:v>
                      </c:pt>
                      <c:pt idx="2">
                        <c:v>0.2</c:v>
                      </c:pt>
                      <c:pt idx="3">
                        <c:v>7.0000000000000007E-2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B64-484C-A772-7B6FDA0099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0.27</c:v>
                      </c:pt>
                      <c:pt idx="1">
                        <c:v>5</c:v>
                      </c:pt>
                      <c:pt idx="2">
                        <c:v>0.74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B64-484C-A772-7B6FDA0099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0.14000000000000001</c:v>
                      </c:pt>
                      <c:pt idx="2">
                        <c:v>0.32</c:v>
                      </c:pt>
                      <c:pt idx="3">
                        <c:v>0.09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B64-484C-A772-7B6FDA0099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Akela!$A$6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Akela!$B$6:$F$6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0.46</c:v>
                      </c:pt>
                      <c:pt idx="2">
                        <c:v>0.56999999999999995</c:v>
                      </c:pt>
                      <c:pt idx="3">
                        <c:v>0.55000000000000004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B64-484C-A772-7B6FDA0099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-46</c:v>
                      </c:pt>
                      <c:pt idx="1">
                        <c:v>-15</c:v>
                      </c:pt>
                      <c:pt idx="2">
                        <c:v>12</c:v>
                      </c:pt>
                      <c:pt idx="3">
                        <c:v>-1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B64-484C-A772-7B6FDA0099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</c:v>
                      </c:pt>
                      <c:pt idx="1">
                        <c:v>0.39</c:v>
                      </c:pt>
                      <c:pt idx="2">
                        <c:v>0.18</c:v>
                      </c:pt>
                      <c:pt idx="3">
                        <c:v>0.46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B64-484C-A772-7B6FDA00992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0.57999999999999996</c:v>
                      </c:pt>
                      <c:pt idx="2">
                        <c:v>0.62</c:v>
                      </c:pt>
                      <c:pt idx="3">
                        <c:v>0.8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B64-484C-A772-7B6FDA0099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73.790000000000006</c:v>
                      </c:pt>
                      <c:pt idx="1">
                        <c:v>54.8</c:v>
                      </c:pt>
                      <c:pt idx="2">
                        <c:v>28.58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B64-484C-A772-7B6FDA0099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6.79</c:v>
                      </c:pt>
                      <c:pt idx="1">
                        <c:v>18.47</c:v>
                      </c:pt>
                      <c:pt idx="2">
                        <c:v>17.149999999999999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B64-484C-A772-7B6FDA0099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0.33</c:v>
                      </c:pt>
                      <c:pt idx="2">
                        <c:v>0.18</c:v>
                      </c:pt>
                      <c:pt idx="3">
                        <c:v>0.19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CB64-484C-A772-7B6FDA00992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</c:v>
                      </c:pt>
                      <c:pt idx="1">
                        <c:v>34</c:v>
                      </c:pt>
                      <c:pt idx="2">
                        <c:v>44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CB64-484C-A772-7B6FDA009928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16</c:v>
                      </c:pt>
                      <c:pt idx="2">
                        <c:v>17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CB64-484C-A772-7B6FDA009928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CB64-484C-A772-7B6FDA009928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CB64-484C-A772-7B6FDA009928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CB64-484C-A772-7B6FDA009928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CB64-484C-A772-7B6FDA009928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CB64-484C-A772-7B6FDA009928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25</c:v>
                      </c:pt>
                      <c:pt idx="2">
                        <c:v>35</c:v>
                      </c:pt>
                      <c:pt idx="3">
                        <c:v>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CB64-484C-A772-7B6FDA009928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</c:v>
                      </c:pt>
                      <c:pt idx="1">
                        <c:v>46</c:v>
                      </c:pt>
                      <c:pt idx="2">
                        <c:v>50</c:v>
                      </c:pt>
                      <c:pt idx="3">
                        <c:v>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CB64-484C-A772-7B6FDA009928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44</c:v>
                      </c:pt>
                      <c:pt idx="2">
                        <c:v>57</c:v>
                      </c:pt>
                      <c:pt idx="3">
                        <c:v>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CB64-484C-A772-7B6FDA009928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55</c:v>
                      </c:pt>
                      <c:pt idx="1">
                        <c:v>50</c:v>
                      </c:pt>
                      <c:pt idx="2">
                        <c:v>61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CB64-484C-A772-7B6FDA009928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55</c:v>
                      </c:pt>
                      <c:pt idx="1">
                        <c:v>52</c:v>
                      </c:pt>
                      <c:pt idx="2">
                        <c:v>57</c:v>
                      </c:pt>
                      <c:pt idx="3">
                        <c:v>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CB64-484C-A772-7B6FDA009928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164</c:v>
                      </c:pt>
                      <c:pt idx="1">
                        <c:v>146</c:v>
                      </c:pt>
                      <c:pt idx="2">
                        <c:v>175</c:v>
                      </c:pt>
                      <c:pt idx="3">
                        <c:v>166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CB64-484C-A772-7B6FDA009928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Akela!$A$25</c:f>
              <c:strCache>
                <c:ptCount val="1"/>
                <c:pt idx="0">
                  <c:v>all ordeal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Akela!$B$25:$F$25</c:f>
              <c:numCache>
                <c:formatCode>General</c:formatCode>
                <c:ptCount val="5"/>
                <c:pt idx="0">
                  <c:v>54</c:v>
                </c:pt>
                <c:pt idx="1">
                  <c:v>44</c:v>
                </c:pt>
                <c:pt idx="2">
                  <c:v>57</c:v>
                </c:pt>
                <c:pt idx="3">
                  <c:v>48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6-C09B-4F40-BADC-63E2ED7D55DB}"/>
            </c:ext>
          </c:extLst>
        </c:ser>
        <c:ser>
          <c:idx val="23"/>
          <c:order val="23"/>
          <c:tx>
            <c:strRef>
              <c:f>Akela!$A$26</c:f>
              <c:strCache>
                <c:ptCount val="1"/>
                <c:pt idx="0">
                  <c:v>all brotherhood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Akela!$B$26:$F$26</c:f>
              <c:numCache>
                <c:formatCode>General</c:formatCode>
                <c:ptCount val="5"/>
                <c:pt idx="0">
                  <c:v>55</c:v>
                </c:pt>
                <c:pt idx="1">
                  <c:v>50</c:v>
                </c:pt>
                <c:pt idx="2">
                  <c:v>61</c:v>
                </c:pt>
                <c:pt idx="3">
                  <c:v>67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7-C09B-4F40-BADC-63E2ED7D55DB}"/>
            </c:ext>
          </c:extLst>
        </c:ser>
        <c:ser>
          <c:idx val="24"/>
          <c:order val="24"/>
          <c:tx>
            <c:strRef>
              <c:f>Akela!$A$27</c:f>
              <c:strCache>
                <c:ptCount val="1"/>
                <c:pt idx="0">
                  <c:v>all vigil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Akela!$B$27:$F$27</c:f>
              <c:numCache>
                <c:formatCode>General</c:formatCode>
                <c:ptCount val="5"/>
                <c:pt idx="0">
                  <c:v>55</c:v>
                </c:pt>
                <c:pt idx="1">
                  <c:v>52</c:v>
                </c:pt>
                <c:pt idx="2">
                  <c:v>57</c:v>
                </c:pt>
                <c:pt idx="3">
                  <c:v>51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8-C09B-4F40-BADC-63E2ED7D5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Akela!$A$3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Akela!$B$3:$F$3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0.93</c:v>
                      </c:pt>
                      <c:pt idx="1">
                        <c:v>0.91</c:v>
                      </c:pt>
                      <c:pt idx="2">
                        <c:v>0.2</c:v>
                      </c:pt>
                      <c:pt idx="3">
                        <c:v>7.0000000000000007E-2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09B-4F40-BADC-63E2ED7D55D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0.27</c:v>
                      </c:pt>
                      <c:pt idx="1">
                        <c:v>5</c:v>
                      </c:pt>
                      <c:pt idx="2">
                        <c:v>0.74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09B-4F40-BADC-63E2ED7D55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0.14000000000000001</c:v>
                      </c:pt>
                      <c:pt idx="2">
                        <c:v>0.32</c:v>
                      </c:pt>
                      <c:pt idx="3">
                        <c:v>0.09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09B-4F40-BADC-63E2ED7D55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0.46</c:v>
                      </c:pt>
                      <c:pt idx="2">
                        <c:v>0.56999999999999995</c:v>
                      </c:pt>
                      <c:pt idx="3">
                        <c:v>0.55000000000000004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09B-4F40-BADC-63E2ED7D55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-46</c:v>
                      </c:pt>
                      <c:pt idx="1">
                        <c:v>-15</c:v>
                      </c:pt>
                      <c:pt idx="2">
                        <c:v>12</c:v>
                      </c:pt>
                      <c:pt idx="3">
                        <c:v>-1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09B-4F40-BADC-63E2ED7D55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</c:v>
                      </c:pt>
                      <c:pt idx="1">
                        <c:v>0.39</c:v>
                      </c:pt>
                      <c:pt idx="2">
                        <c:v>0.18</c:v>
                      </c:pt>
                      <c:pt idx="3">
                        <c:v>0.46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09B-4F40-BADC-63E2ED7D55D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0.57999999999999996</c:v>
                      </c:pt>
                      <c:pt idx="2">
                        <c:v>0.62</c:v>
                      </c:pt>
                      <c:pt idx="3">
                        <c:v>0.8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C09B-4F40-BADC-63E2ED7D55D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73.790000000000006</c:v>
                      </c:pt>
                      <c:pt idx="1">
                        <c:v>54.8</c:v>
                      </c:pt>
                      <c:pt idx="2">
                        <c:v>28.58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C09B-4F40-BADC-63E2ED7D55D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6.79</c:v>
                      </c:pt>
                      <c:pt idx="1">
                        <c:v>18.47</c:v>
                      </c:pt>
                      <c:pt idx="2">
                        <c:v>17.149999999999999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C09B-4F40-BADC-63E2ED7D55D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0.33</c:v>
                      </c:pt>
                      <c:pt idx="2">
                        <c:v>0.18</c:v>
                      </c:pt>
                      <c:pt idx="3">
                        <c:v>0.19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C09B-4F40-BADC-63E2ED7D55D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</c:v>
                      </c:pt>
                      <c:pt idx="1">
                        <c:v>34</c:v>
                      </c:pt>
                      <c:pt idx="2">
                        <c:v>44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C09B-4F40-BADC-63E2ED7D55D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16</c:v>
                      </c:pt>
                      <c:pt idx="2">
                        <c:v>17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C09B-4F40-BADC-63E2ED7D55DB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C09B-4F40-BADC-63E2ED7D55D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C09B-4F40-BADC-63E2ED7D55D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C09B-4F40-BADC-63E2ED7D55D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C09B-4F40-BADC-63E2ED7D55D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C09B-4F40-BADC-63E2ED7D55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25</c:v>
                      </c:pt>
                      <c:pt idx="2">
                        <c:v>35</c:v>
                      </c:pt>
                      <c:pt idx="3">
                        <c:v>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C09B-4F40-BADC-63E2ED7D55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</c:v>
                      </c:pt>
                      <c:pt idx="1">
                        <c:v>46</c:v>
                      </c:pt>
                      <c:pt idx="2">
                        <c:v>50</c:v>
                      </c:pt>
                      <c:pt idx="3">
                        <c:v>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C09B-4F40-BADC-63E2ED7D55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52</c:v>
                      </c:pt>
                      <c:pt idx="2">
                        <c:v>61</c:v>
                      </c:pt>
                      <c:pt idx="3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09B-4F40-BADC-63E2ED7D55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15</c:v>
                      </c:pt>
                      <c:pt idx="2">
                        <c:v>18</c:v>
                      </c:pt>
                      <c:pt idx="3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09B-4F40-BADC-63E2ED7D55DB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79</c:v>
                      </c:pt>
                      <c:pt idx="2">
                        <c:v>96</c:v>
                      </c:pt>
                      <c:pt idx="3">
                        <c:v>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09B-4F40-BADC-63E2ED7D55DB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164</c:v>
                      </c:pt>
                      <c:pt idx="1">
                        <c:v>146</c:v>
                      </c:pt>
                      <c:pt idx="2">
                        <c:v>175</c:v>
                      </c:pt>
                      <c:pt idx="3">
                        <c:v>166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C09B-4F40-BADC-63E2ED7D55DB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Akela!$A$28</c:f>
              <c:strCache>
                <c:ptCount val="1"/>
                <c:pt idx="0">
                  <c:v>all lodge members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Akela!$B$2:$F$2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  <c:extLst xmlns:c15="http://schemas.microsoft.com/office/drawing/2012/chart"/>
            </c:numRef>
          </c:cat>
          <c:val>
            <c:numRef>
              <c:f>Akela!$B$28:$F$28</c:f>
              <c:numCache>
                <c:formatCode>General</c:formatCode>
                <c:ptCount val="5"/>
                <c:pt idx="0">
                  <c:v>164</c:v>
                </c:pt>
                <c:pt idx="1">
                  <c:v>146</c:v>
                </c:pt>
                <c:pt idx="2">
                  <c:v>175</c:v>
                </c:pt>
                <c:pt idx="3">
                  <c:v>166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9-7AE9-4877-8004-AE2CD8DF6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Akela!$A$3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Akela!$B$3:$F$3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0.93</c:v>
                      </c:pt>
                      <c:pt idx="1">
                        <c:v>0.91</c:v>
                      </c:pt>
                      <c:pt idx="2">
                        <c:v>0.2</c:v>
                      </c:pt>
                      <c:pt idx="3">
                        <c:v>7.0000000000000007E-2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AE9-4877-8004-AE2CD8DF684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0.27</c:v>
                      </c:pt>
                      <c:pt idx="1">
                        <c:v>5</c:v>
                      </c:pt>
                      <c:pt idx="2">
                        <c:v>0.74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AE9-4877-8004-AE2CD8DF684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0.14000000000000001</c:v>
                      </c:pt>
                      <c:pt idx="2">
                        <c:v>0.32</c:v>
                      </c:pt>
                      <c:pt idx="3">
                        <c:v>0.09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AE9-4877-8004-AE2CD8DF684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0.46</c:v>
                      </c:pt>
                      <c:pt idx="2">
                        <c:v>0.56999999999999995</c:v>
                      </c:pt>
                      <c:pt idx="3">
                        <c:v>0.55000000000000004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AE9-4877-8004-AE2CD8DF684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-46</c:v>
                      </c:pt>
                      <c:pt idx="1">
                        <c:v>-15</c:v>
                      </c:pt>
                      <c:pt idx="2">
                        <c:v>12</c:v>
                      </c:pt>
                      <c:pt idx="3">
                        <c:v>-1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7AE9-4877-8004-AE2CD8DF684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</c:v>
                      </c:pt>
                      <c:pt idx="1">
                        <c:v>0.39</c:v>
                      </c:pt>
                      <c:pt idx="2">
                        <c:v>0.18</c:v>
                      </c:pt>
                      <c:pt idx="3">
                        <c:v>0.46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7AE9-4877-8004-AE2CD8DF684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0.57999999999999996</c:v>
                      </c:pt>
                      <c:pt idx="2">
                        <c:v>0.62</c:v>
                      </c:pt>
                      <c:pt idx="3">
                        <c:v>0.8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7AE9-4877-8004-AE2CD8DF684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73.790000000000006</c:v>
                      </c:pt>
                      <c:pt idx="1">
                        <c:v>54.8</c:v>
                      </c:pt>
                      <c:pt idx="2">
                        <c:v>28.58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7AE9-4877-8004-AE2CD8DF684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6.79</c:v>
                      </c:pt>
                      <c:pt idx="1">
                        <c:v>18.47</c:v>
                      </c:pt>
                      <c:pt idx="2">
                        <c:v>17.149999999999999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7AE9-4877-8004-AE2CD8DF684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0.33</c:v>
                      </c:pt>
                      <c:pt idx="2">
                        <c:v>0.18</c:v>
                      </c:pt>
                      <c:pt idx="3">
                        <c:v>0.19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7AE9-4877-8004-AE2CD8DF684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</c:v>
                      </c:pt>
                      <c:pt idx="1">
                        <c:v>34</c:v>
                      </c:pt>
                      <c:pt idx="2">
                        <c:v>44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7AE9-4877-8004-AE2CD8DF684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16</c:v>
                      </c:pt>
                      <c:pt idx="2">
                        <c:v>17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7AE9-4877-8004-AE2CD8DF684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7AE9-4877-8004-AE2CD8DF684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7AE9-4877-8004-AE2CD8DF684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</c:v>
                      </c:pt>
                      <c:pt idx="1">
                        <c:v>9</c:v>
                      </c:pt>
                      <c:pt idx="2">
                        <c:v>9</c:v>
                      </c:pt>
                      <c:pt idx="3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7AE9-4877-8004-AE2CD8DF684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7AE9-4877-8004-AE2CD8DF684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7AE9-4877-8004-AE2CD8DF684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25</c:v>
                      </c:pt>
                      <c:pt idx="2">
                        <c:v>35</c:v>
                      </c:pt>
                      <c:pt idx="3">
                        <c:v>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7AE9-4877-8004-AE2CD8DF684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</c:v>
                      </c:pt>
                      <c:pt idx="1">
                        <c:v>46</c:v>
                      </c:pt>
                      <c:pt idx="2">
                        <c:v>50</c:v>
                      </c:pt>
                      <c:pt idx="3">
                        <c:v>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7AE9-4877-8004-AE2CD8DF684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52</c:v>
                      </c:pt>
                      <c:pt idx="2">
                        <c:v>61</c:v>
                      </c:pt>
                      <c:pt idx="3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AE9-4877-8004-AE2CD8DF684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15</c:v>
                      </c:pt>
                      <c:pt idx="2">
                        <c:v>18</c:v>
                      </c:pt>
                      <c:pt idx="3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AE9-4877-8004-AE2CD8DF6844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79</c:v>
                      </c:pt>
                      <c:pt idx="2">
                        <c:v>96</c:v>
                      </c:pt>
                      <c:pt idx="3">
                        <c:v>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AE9-4877-8004-AE2CD8DF6844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44</c:v>
                      </c:pt>
                      <c:pt idx="2">
                        <c:v>57</c:v>
                      </c:pt>
                      <c:pt idx="3">
                        <c:v>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7AE9-4877-8004-AE2CD8DF6844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55</c:v>
                      </c:pt>
                      <c:pt idx="1">
                        <c:v>50</c:v>
                      </c:pt>
                      <c:pt idx="2">
                        <c:v>61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7AE9-4877-8004-AE2CD8DF6844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Akela!$B$27:$F$27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55</c:v>
                      </c:pt>
                      <c:pt idx="1">
                        <c:v>52</c:v>
                      </c:pt>
                      <c:pt idx="2">
                        <c:v>57</c:v>
                      </c:pt>
                      <c:pt idx="3">
                        <c:v>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7AE9-4877-8004-AE2CD8DF6844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Caddo!$A$3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Caddo!$B$3:$F$3</c:f>
              <c:numCache>
                <c:formatCode>0%</c:formatCode>
                <c:ptCount val="5"/>
                <c:pt idx="0">
                  <c:v>0.39</c:v>
                </c:pt>
                <c:pt idx="1">
                  <c:v>0.71</c:v>
                </c:pt>
                <c:pt idx="2">
                  <c:v>0.74</c:v>
                </c:pt>
                <c:pt idx="3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B-4BEF-AA34-03110AAC155A}"/>
            </c:ext>
          </c:extLst>
        </c:ser>
        <c:ser>
          <c:idx val="1"/>
          <c:order val="1"/>
          <c:tx>
            <c:strRef>
              <c:f>Caddo!$A$4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Caddo!$B$4:$F$4</c:f>
              <c:numCache>
                <c:formatCode>0%</c:formatCode>
                <c:ptCount val="5"/>
                <c:pt idx="0">
                  <c:v>0.34</c:v>
                </c:pt>
                <c:pt idx="1">
                  <c:v>0.85</c:v>
                </c:pt>
                <c:pt idx="2">
                  <c:v>0.73</c:v>
                </c:pt>
                <c:pt idx="3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B-4BEF-AA34-03110AAC155A}"/>
            </c:ext>
          </c:extLst>
        </c:ser>
        <c:ser>
          <c:idx val="2"/>
          <c:order val="2"/>
          <c:tx>
            <c:strRef>
              <c:f>Caddo!$A$5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Caddo!$B$5:$F$5</c:f>
              <c:numCache>
                <c:formatCode>0%</c:formatCode>
                <c:ptCount val="5"/>
                <c:pt idx="0">
                  <c:v>0</c:v>
                </c:pt>
                <c:pt idx="1">
                  <c:v>0.33</c:v>
                </c:pt>
                <c:pt idx="2">
                  <c:v>0.18</c:v>
                </c:pt>
                <c:pt idx="3">
                  <c:v>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B-4BEF-AA34-03110AAC155A}"/>
            </c:ext>
          </c:extLst>
        </c:ser>
        <c:ser>
          <c:idx val="3"/>
          <c:order val="3"/>
          <c:tx>
            <c:strRef>
              <c:f>Caddo!$A$6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Caddo!$B$6:$F$6</c:f>
              <c:numCache>
                <c:formatCode>0%</c:formatCode>
                <c:ptCount val="5"/>
                <c:pt idx="0">
                  <c:v>0.4</c:v>
                </c:pt>
                <c:pt idx="1">
                  <c:v>0.87</c:v>
                </c:pt>
                <c:pt idx="2">
                  <c:v>0.81</c:v>
                </c:pt>
                <c:pt idx="3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B-4BEF-AA34-03110AAC1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Caddo!$A$7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Caddo!$B$7:$F$7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-108</c:v>
                      </c:pt>
                      <c:pt idx="1">
                        <c:v>50</c:v>
                      </c:pt>
                      <c:pt idx="2">
                        <c:v>45</c:v>
                      </c:pt>
                      <c:pt idx="3">
                        <c:v>-46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60B-4BEF-AA34-03110AAC155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0.16</c:v>
                      </c:pt>
                      <c:pt idx="2">
                        <c:v>0.23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60B-4BEF-AA34-03110AAC155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0.34</c:v>
                      </c:pt>
                      <c:pt idx="2">
                        <c:v>0.34</c:v>
                      </c:pt>
                      <c:pt idx="3">
                        <c:v>0.34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60B-4BEF-AA34-03110AAC155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14.5</c:v>
                      </c:pt>
                      <c:pt idx="1">
                        <c:v>23.81</c:v>
                      </c:pt>
                      <c:pt idx="2">
                        <c:v>23.03</c:v>
                      </c:pt>
                      <c:pt idx="3">
                        <c:v>29.97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60B-4BEF-AA34-03110AAC155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9.67</c:v>
                      </c:pt>
                      <c:pt idx="1">
                        <c:v>8.49</c:v>
                      </c:pt>
                      <c:pt idx="2">
                        <c:v>7</c:v>
                      </c:pt>
                      <c:pt idx="3">
                        <c:v>10.33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360B-4BEF-AA34-03110AAC155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0.06</c:v>
                      </c:pt>
                      <c:pt idx="2">
                        <c:v>0</c:v>
                      </c:pt>
                      <c:pt idx="3">
                        <c:v>0.1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360B-4BEF-AA34-03110AAC155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83</c:v>
                      </c:pt>
                      <c:pt idx="2">
                        <c:v>115</c:v>
                      </c:pt>
                      <c:pt idx="3">
                        <c:v>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360B-4BEF-AA34-03110AAC155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</c:v>
                      </c:pt>
                      <c:pt idx="1">
                        <c:v>30</c:v>
                      </c:pt>
                      <c:pt idx="2">
                        <c:v>38</c:v>
                      </c:pt>
                      <c:pt idx="3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360B-4BEF-AA34-03110AAC155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360B-4BEF-AA34-03110AAC155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11</c:v>
                      </c:pt>
                      <c:pt idx="2">
                        <c:v>11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360B-4BEF-AA34-03110AAC155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360B-4BEF-AA34-03110AAC155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360B-4BEF-AA34-03110AAC155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</c:v>
                      </c:pt>
                      <c:pt idx="1">
                        <c:v>29</c:v>
                      </c:pt>
                      <c:pt idx="2">
                        <c:v>30</c:v>
                      </c:pt>
                      <c:pt idx="3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360B-4BEF-AA34-03110AAC155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39</c:v>
                      </c:pt>
                      <c:pt idx="2">
                        <c:v>40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360B-4BEF-AA34-03110AAC155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43</c:v>
                      </c:pt>
                      <c:pt idx="2">
                        <c:v>48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360B-4BEF-AA34-03110AAC155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76</c:v>
                      </c:pt>
                      <c:pt idx="1">
                        <c:v>113</c:v>
                      </c:pt>
                      <c:pt idx="2">
                        <c:v>155</c:v>
                      </c:pt>
                      <c:pt idx="3">
                        <c:v>124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360B-4BEF-AA34-03110AAC155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28</c:v>
                      </c:pt>
                      <c:pt idx="2">
                        <c:v>31</c:v>
                      </c:pt>
                      <c:pt idx="3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360B-4BEF-AA34-03110AAC155A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116</c:v>
                      </c:pt>
                      <c:pt idx="1">
                        <c:v>111</c:v>
                      </c:pt>
                      <c:pt idx="2">
                        <c:v>118</c:v>
                      </c:pt>
                      <c:pt idx="3">
                        <c:v>127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360B-4BEF-AA34-03110AAC155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</c:v>
                      </c:pt>
                      <c:pt idx="1">
                        <c:v>123</c:v>
                      </c:pt>
                      <c:pt idx="2">
                        <c:v>156</c:v>
                      </c:pt>
                      <c:pt idx="3">
                        <c:v>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360B-4BEF-AA34-03110AAC155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81</c:v>
                      </c:pt>
                      <c:pt idx="2">
                        <c:v>93</c:v>
                      </c:pt>
                      <c:pt idx="3">
                        <c:v>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360B-4BEF-AA34-03110AAC155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66</c:v>
                      </c:pt>
                      <c:pt idx="1">
                        <c:v>48</c:v>
                      </c:pt>
                      <c:pt idx="2">
                        <c:v>55</c:v>
                      </c:pt>
                      <c:pt idx="3">
                        <c:v>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360B-4BEF-AA34-03110AAC155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207</c:v>
                      </c:pt>
                      <c:pt idx="1">
                        <c:v>252</c:v>
                      </c:pt>
                      <c:pt idx="2">
                        <c:v>304</c:v>
                      </c:pt>
                      <c:pt idx="3">
                        <c:v>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360B-4BEF-AA34-03110AAC155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Caddo!$A$8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Caddo!$B$8:$F$8</c:f>
              <c:numCache>
                <c:formatCode>0%</c:formatCode>
                <c:ptCount val="5"/>
                <c:pt idx="0">
                  <c:v>0.15</c:v>
                </c:pt>
                <c:pt idx="1">
                  <c:v>0.16</c:v>
                </c:pt>
                <c:pt idx="2">
                  <c:v>0.23</c:v>
                </c:pt>
                <c:pt idx="3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3-4F19-AA68-45B4589A717C}"/>
            </c:ext>
          </c:extLst>
        </c:ser>
        <c:ser>
          <c:idx val="6"/>
          <c:order val="6"/>
          <c:tx>
            <c:strRef>
              <c:f>Caddo!$A$9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Caddo!$B$9:$F$9</c:f>
              <c:numCache>
                <c:formatCode>0%</c:formatCode>
                <c:ptCount val="5"/>
                <c:pt idx="0">
                  <c:v>0</c:v>
                </c:pt>
                <c:pt idx="1">
                  <c:v>0.34</c:v>
                </c:pt>
                <c:pt idx="2">
                  <c:v>0.34</c:v>
                </c:pt>
                <c:pt idx="3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3-4F19-AA68-45B4589A717C}"/>
            </c:ext>
          </c:extLst>
        </c:ser>
        <c:ser>
          <c:idx val="9"/>
          <c:order val="9"/>
          <c:tx>
            <c:strRef>
              <c:f>Caddo!$A$12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Caddo!$B$12:$F$12</c:f>
              <c:numCache>
                <c:formatCode>0%</c:formatCode>
                <c:ptCount val="5"/>
                <c:pt idx="0">
                  <c:v>0</c:v>
                </c:pt>
                <c:pt idx="1">
                  <c:v>0.06</c:v>
                </c:pt>
                <c:pt idx="2">
                  <c:v>0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83-4F19-AA68-45B4589A7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Caddo!$A$3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Caddo!$B$3:$F$3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0.39</c:v>
                      </c:pt>
                      <c:pt idx="1">
                        <c:v>0.71</c:v>
                      </c:pt>
                      <c:pt idx="2">
                        <c:v>0.74</c:v>
                      </c:pt>
                      <c:pt idx="3">
                        <c:v>0.63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B83-4F19-AA68-45B4589A717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0.85</c:v>
                      </c:pt>
                      <c:pt idx="2">
                        <c:v>0.73</c:v>
                      </c:pt>
                      <c:pt idx="3">
                        <c:v>0.65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B83-4F19-AA68-45B4589A717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0.33</c:v>
                      </c:pt>
                      <c:pt idx="2">
                        <c:v>0.18</c:v>
                      </c:pt>
                      <c:pt idx="3">
                        <c:v>0.31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83-4F19-AA68-45B4589A717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</c:v>
                      </c:pt>
                      <c:pt idx="1">
                        <c:v>0.87</c:v>
                      </c:pt>
                      <c:pt idx="2">
                        <c:v>0.81</c:v>
                      </c:pt>
                      <c:pt idx="3">
                        <c:v>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B83-4F19-AA68-45B4589A717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-108</c:v>
                      </c:pt>
                      <c:pt idx="1">
                        <c:v>50</c:v>
                      </c:pt>
                      <c:pt idx="2">
                        <c:v>45</c:v>
                      </c:pt>
                      <c:pt idx="3">
                        <c:v>-46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B83-4F19-AA68-45B4589A717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14.5</c:v>
                      </c:pt>
                      <c:pt idx="1">
                        <c:v>23.81</c:v>
                      </c:pt>
                      <c:pt idx="2">
                        <c:v>23.03</c:v>
                      </c:pt>
                      <c:pt idx="3">
                        <c:v>29.97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B83-4F19-AA68-45B4589A717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9.67</c:v>
                      </c:pt>
                      <c:pt idx="1">
                        <c:v>8.49</c:v>
                      </c:pt>
                      <c:pt idx="2">
                        <c:v>7</c:v>
                      </c:pt>
                      <c:pt idx="3">
                        <c:v>10.33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FB83-4F19-AA68-45B4589A717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83</c:v>
                      </c:pt>
                      <c:pt idx="2">
                        <c:v>115</c:v>
                      </c:pt>
                      <c:pt idx="3">
                        <c:v>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FB83-4F19-AA68-45B4589A717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</c:v>
                      </c:pt>
                      <c:pt idx="1">
                        <c:v>30</c:v>
                      </c:pt>
                      <c:pt idx="2">
                        <c:v>38</c:v>
                      </c:pt>
                      <c:pt idx="3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FB83-4F19-AA68-45B4589A717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B83-4F19-AA68-45B4589A717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11</c:v>
                      </c:pt>
                      <c:pt idx="2">
                        <c:v>11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FB83-4F19-AA68-45B4589A717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FB83-4F19-AA68-45B4589A717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FB83-4F19-AA68-45B4589A717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</c:v>
                      </c:pt>
                      <c:pt idx="1">
                        <c:v>29</c:v>
                      </c:pt>
                      <c:pt idx="2">
                        <c:v>30</c:v>
                      </c:pt>
                      <c:pt idx="3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FB83-4F19-AA68-45B4589A717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39</c:v>
                      </c:pt>
                      <c:pt idx="2">
                        <c:v>40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FB83-4F19-AA68-45B4589A717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43</c:v>
                      </c:pt>
                      <c:pt idx="2">
                        <c:v>48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FB83-4F19-AA68-45B4589A717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76</c:v>
                      </c:pt>
                      <c:pt idx="1">
                        <c:v>113</c:v>
                      </c:pt>
                      <c:pt idx="2">
                        <c:v>155</c:v>
                      </c:pt>
                      <c:pt idx="3">
                        <c:v>124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FB83-4F19-AA68-45B4589A717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28</c:v>
                      </c:pt>
                      <c:pt idx="2">
                        <c:v>31</c:v>
                      </c:pt>
                      <c:pt idx="3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FB83-4F19-AA68-45B4589A717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116</c:v>
                      </c:pt>
                      <c:pt idx="1">
                        <c:v>111</c:v>
                      </c:pt>
                      <c:pt idx="2">
                        <c:v>118</c:v>
                      </c:pt>
                      <c:pt idx="3">
                        <c:v>127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FB83-4F19-AA68-45B4589A717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</c:v>
                      </c:pt>
                      <c:pt idx="1">
                        <c:v>123</c:v>
                      </c:pt>
                      <c:pt idx="2">
                        <c:v>156</c:v>
                      </c:pt>
                      <c:pt idx="3">
                        <c:v>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FB83-4F19-AA68-45B4589A717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81</c:v>
                      </c:pt>
                      <c:pt idx="2">
                        <c:v>93</c:v>
                      </c:pt>
                      <c:pt idx="3">
                        <c:v>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FB83-4F19-AA68-45B4589A717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66</c:v>
                      </c:pt>
                      <c:pt idx="1">
                        <c:v>48</c:v>
                      </c:pt>
                      <c:pt idx="2">
                        <c:v>55</c:v>
                      </c:pt>
                      <c:pt idx="3">
                        <c:v>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FB83-4F19-AA68-45B4589A717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207</c:v>
                      </c:pt>
                      <c:pt idx="1">
                        <c:v>252</c:v>
                      </c:pt>
                      <c:pt idx="2">
                        <c:v>304</c:v>
                      </c:pt>
                      <c:pt idx="3">
                        <c:v>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FB83-4F19-AA68-45B4589A717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Caddo!$A$22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Caddo!$B$22:$F$22</c:f>
              <c:numCache>
                <c:formatCode>General</c:formatCode>
                <c:ptCount val="5"/>
                <c:pt idx="0">
                  <c:v>76</c:v>
                </c:pt>
                <c:pt idx="1">
                  <c:v>113</c:v>
                </c:pt>
                <c:pt idx="2">
                  <c:v>155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1-439B-8158-BF77B8324BFF}"/>
            </c:ext>
          </c:extLst>
        </c:ser>
        <c:ser>
          <c:idx val="20"/>
          <c:order val="20"/>
          <c:tx>
            <c:strRef>
              <c:f>Caddo!$A$23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Caddo!$B$23:$F$23</c:f>
              <c:numCache>
                <c:formatCode>General</c:formatCode>
                <c:ptCount val="5"/>
                <c:pt idx="0">
                  <c:v>15</c:v>
                </c:pt>
                <c:pt idx="1">
                  <c:v>28</c:v>
                </c:pt>
                <c:pt idx="2">
                  <c:v>31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C1-439B-8158-BF77B8324BFF}"/>
            </c:ext>
          </c:extLst>
        </c:ser>
        <c:ser>
          <c:idx val="21"/>
          <c:order val="21"/>
          <c:tx>
            <c:strRef>
              <c:f>Caddo!$A$24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Caddo!$B$24:$F$24</c:f>
              <c:numCache>
                <c:formatCode>General</c:formatCode>
                <c:ptCount val="5"/>
                <c:pt idx="0">
                  <c:v>116</c:v>
                </c:pt>
                <c:pt idx="1">
                  <c:v>111</c:v>
                </c:pt>
                <c:pt idx="2">
                  <c:v>118</c:v>
                </c:pt>
                <c:pt idx="3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C1-439B-8158-BF77B832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Caddo!$A$3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Caddo!$B$3:$F$3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0.39</c:v>
                      </c:pt>
                      <c:pt idx="1">
                        <c:v>0.71</c:v>
                      </c:pt>
                      <c:pt idx="2">
                        <c:v>0.74</c:v>
                      </c:pt>
                      <c:pt idx="3">
                        <c:v>0.63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6C1-439B-8158-BF77B8324BF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0.85</c:v>
                      </c:pt>
                      <c:pt idx="2">
                        <c:v>0.73</c:v>
                      </c:pt>
                      <c:pt idx="3">
                        <c:v>0.65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6C1-439B-8158-BF77B8324BF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0.33</c:v>
                      </c:pt>
                      <c:pt idx="2">
                        <c:v>0.18</c:v>
                      </c:pt>
                      <c:pt idx="3">
                        <c:v>0.31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6C1-439B-8158-BF77B8324BF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</c:v>
                      </c:pt>
                      <c:pt idx="1">
                        <c:v>0.87</c:v>
                      </c:pt>
                      <c:pt idx="2">
                        <c:v>0.81</c:v>
                      </c:pt>
                      <c:pt idx="3">
                        <c:v>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6C1-439B-8158-BF77B8324BF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-108</c:v>
                      </c:pt>
                      <c:pt idx="1">
                        <c:v>50</c:v>
                      </c:pt>
                      <c:pt idx="2">
                        <c:v>45</c:v>
                      </c:pt>
                      <c:pt idx="3">
                        <c:v>-46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6C1-439B-8158-BF77B8324BF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0.16</c:v>
                      </c:pt>
                      <c:pt idx="2">
                        <c:v>0.23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6C1-439B-8158-BF77B8324BF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0.34</c:v>
                      </c:pt>
                      <c:pt idx="2">
                        <c:v>0.34</c:v>
                      </c:pt>
                      <c:pt idx="3">
                        <c:v>0.34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66C1-439B-8158-BF77B8324BF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14.5</c:v>
                      </c:pt>
                      <c:pt idx="1">
                        <c:v>23.81</c:v>
                      </c:pt>
                      <c:pt idx="2">
                        <c:v>23.03</c:v>
                      </c:pt>
                      <c:pt idx="3">
                        <c:v>29.97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66C1-439B-8158-BF77B8324BF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9.67</c:v>
                      </c:pt>
                      <c:pt idx="1">
                        <c:v>8.49</c:v>
                      </c:pt>
                      <c:pt idx="2">
                        <c:v>7</c:v>
                      </c:pt>
                      <c:pt idx="3">
                        <c:v>10.33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66C1-439B-8158-BF77B8324BF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0.06</c:v>
                      </c:pt>
                      <c:pt idx="2">
                        <c:v>0</c:v>
                      </c:pt>
                      <c:pt idx="3">
                        <c:v>0.1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66C1-439B-8158-BF77B8324BF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83</c:v>
                      </c:pt>
                      <c:pt idx="2">
                        <c:v>115</c:v>
                      </c:pt>
                      <c:pt idx="3">
                        <c:v>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6C1-439B-8158-BF77B8324BF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</c:v>
                      </c:pt>
                      <c:pt idx="1">
                        <c:v>30</c:v>
                      </c:pt>
                      <c:pt idx="2">
                        <c:v>38</c:v>
                      </c:pt>
                      <c:pt idx="3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66C1-439B-8158-BF77B8324BF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66C1-439B-8158-BF77B8324BF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11</c:v>
                      </c:pt>
                      <c:pt idx="2">
                        <c:v>11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66C1-439B-8158-BF77B8324BF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66C1-439B-8158-BF77B8324B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66C1-439B-8158-BF77B8324B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</c:v>
                      </c:pt>
                      <c:pt idx="1">
                        <c:v>29</c:v>
                      </c:pt>
                      <c:pt idx="2">
                        <c:v>30</c:v>
                      </c:pt>
                      <c:pt idx="3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66C1-439B-8158-BF77B8324B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39</c:v>
                      </c:pt>
                      <c:pt idx="2">
                        <c:v>40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66C1-439B-8158-BF77B8324B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43</c:v>
                      </c:pt>
                      <c:pt idx="2">
                        <c:v>48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66C1-439B-8158-BF77B8324BF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</c:v>
                      </c:pt>
                      <c:pt idx="1">
                        <c:v>123</c:v>
                      </c:pt>
                      <c:pt idx="2">
                        <c:v>156</c:v>
                      </c:pt>
                      <c:pt idx="3">
                        <c:v>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66C1-439B-8158-BF77B8324BFF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81</c:v>
                      </c:pt>
                      <c:pt idx="2">
                        <c:v>93</c:v>
                      </c:pt>
                      <c:pt idx="3">
                        <c:v>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66C1-439B-8158-BF77B8324BFF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66</c:v>
                      </c:pt>
                      <c:pt idx="1">
                        <c:v>48</c:v>
                      </c:pt>
                      <c:pt idx="2">
                        <c:v>55</c:v>
                      </c:pt>
                      <c:pt idx="3">
                        <c:v>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66C1-439B-8158-BF77B8324BFF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207</c:v>
                      </c:pt>
                      <c:pt idx="1">
                        <c:v>252</c:v>
                      </c:pt>
                      <c:pt idx="2">
                        <c:v>304</c:v>
                      </c:pt>
                      <c:pt idx="3">
                        <c:v>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66C1-439B-8158-BF77B8324BFF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Caddo!$A$25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Caddo!$B$25:$F$25</c:f>
              <c:numCache>
                <c:formatCode>General</c:formatCode>
                <c:ptCount val="5"/>
                <c:pt idx="0">
                  <c:v>81</c:v>
                </c:pt>
                <c:pt idx="1">
                  <c:v>123</c:v>
                </c:pt>
                <c:pt idx="2">
                  <c:v>156</c:v>
                </c:pt>
                <c:pt idx="3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9A-48B3-B205-C90A78C23CA6}"/>
            </c:ext>
          </c:extLst>
        </c:ser>
        <c:ser>
          <c:idx val="23"/>
          <c:order val="23"/>
          <c:tx>
            <c:strRef>
              <c:f>Caddo!$A$26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Caddo!$B$26:$F$26</c:f>
              <c:numCache>
                <c:formatCode>General</c:formatCode>
                <c:ptCount val="5"/>
                <c:pt idx="0">
                  <c:v>60</c:v>
                </c:pt>
                <c:pt idx="1">
                  <c:v>81</c:v>
                </c:pt>
                <c:pt idx="2">
                  <c:v>93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9A-48B3-B205-C90A78C23CA6}"/>
            </c:ext>
          </c:extLst>
        </c:ser>
        <c:ser>
          <c:idx val="24"/>
          <c:order val="24"/>
          <c:tx>
            <c:strRef>
              <c:f>Caddo!$A$27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Caddo!$B$27:$F$27</c:f>
              <c:numCache>
                <c:formatCode>General</c:formatCode>
                <c:ptCount val="5"/>
                <c:pt idx="0">
                  <c:v>66</c:v>
                </c:pt>
                <c:pt idx="1">
                  <c:v>48</c:v>
                </c:pt>
                <c:pt idx="2">
                  <c:v>55</c:v>
                </c:pt>
                <c:pt idx="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9A-48B3-B205-C90A78C23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Caddo!$A$3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Caddo!$B$3:$F$3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0.39</c:v>
                      </c:pt>
                      <c:pt idx="1">
                        <c:v>0.71</c:v>
                      </c:pt>
                      <c:pt idx="2">
                        <c:v>0.74</c:v>
                      </c:pt>
                      <c:pt idx="3">
                        <c:v>0.63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F9A-48B3-B205-C90A78C23CA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0.85</c:v>
                      </c:pt>
                      <c:pt idx="2">
                        <c:v>0.73</c:v>
                      </c:pt>
                      <c:pt idx="3">
                        <c:v>0.65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F9A-48B3-B205-C90A78C23CA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0.33</c:v>
                      </c:pt>
                      <c:pt idx="2">
                        <c:v>0.18</c:v>
                      </c:pt>
                      <c:pt idx="3">
                        <c:v>0.31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F9A-48B3-B205-C90A78C23CA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</c:v>
                      </c:pt>
                      <c:pt idx="1">
                        <c:v>0.87</c:v>
                      </c:pt>
                      <c:pt idx="2">
                        <c:v>0.81</c:v>
                      </c:pt>
                      <c:pt idx="3">
                        <c:v>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F9A-48B3-B205-C90A78C23CA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-108</c:v>
                      </c:pt>
                      <c:pt idx="1">
                        <c:v>50</c:v>
                      </c:pt>
                      <c:pt idx="2">
                        <c:v>45</c:v>
                      </c:pt>
                      <c:pt idx="3">
                        <c:v>-46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F9A-48B3-B205-C90A78C23CA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0.16</c:v>
                      </c:pt>
                      <c:pt idx="2">
                        <c:v>0.23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F9A-48B3-B205-C90A78C23CA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0.34</c:v>
                      </c:pt>
                      <c:pt idx="2">
                        <c:v>0.34</c:v>
                      </c:pt>
                      <c:pt idx="3">
                        <c:v>0.34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5F9A-48B3-B205-C90A78C23CA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14.5</c:v>
                      </c:pt>
                      <c:pt idx="1">
                        <c:v>23.81</c:v>
                      </c:pt>
                      <c:pt idx="2">
                        <c:v>23.03</c:v>
                      </c:pt>
                      <c:pt idx="3">
                        <c:v>29.97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5F9A-48B3-B205-C90A78C23CA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9.67</c:v>
                      </c:pt>
                      <c:pt idx="1">
                        <c:v>8.49</c:v>
                      </c:pt>
                      <c:pt idx="2">
                        <c:v>7</c:v>
                      </c:pt>
                      <c:pt idx="3">
                        <c:v>10.33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5F9A-48B3-B205-C90A78C23CA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0.06</c:v>
                      </c:pt>
                      <c:pt idx="2">
                        <c:v>0</c:v>
                      </c:pt>
                      <c:pt idx="3">
                        <c:v>0.1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5F9A-48B3-B205-C90A78C23CA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83</c:v>
                      </c:pt>
                      <c:pt idx="2">
                        <c:v>115</c:v>
                      </c:pt>
                      <c:pt idx="3">
                        <c:v>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5F9A-48B3-B205-C90A78C23CA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</c:v>
                      </c:pt>
                      <c:pt idx="1">
                        <c:v>30</c:v>
                      </c:pt>
                      <c:pt idx="2">
                        <c:v>38</c:v>
                      </c:pt>
                      <c:pt idx="3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5F9A-48B3-B205-C90A78C23CA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5F9A-48B3-B205-C90A78C23CA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11</c:v>
                      </c:pt>
                      <c:pt idx="2">
                        <c:v>11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5F9A-48B3-B205-C90A78C23CA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5F9A-48B3-B205-C90A78C23CA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5F9A-48B3-B205-C90A78C23CA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</c:v>
                      </c:pt>
                      <c:pt idx="1">
                        <c:v>29</c:v>
                      </c:pt>
                      <c:pt idx="2">
                        <c:v>30</c:v>
                      </c:pt>
                      <c:pt idx="3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5F9A-48B3-B205-C90A78C23CA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39</c:v>
                      </c:pt>
                      <c:pt idx="2">
                        <c:v>40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5F9A-48B3-B205-C90A78C23CA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43</c:v>
                      </c:pt>
                      <c:pt idx="2">
                        <c:v>48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5F9A-48B3-B205-C90A78C23CA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76</c:v>
                      </c:pt>
                      <c:pt idx="1">
                        <c:v>113</c:v>
                      </c:pt>
                      <c:pt idx="2">
                        <c:v>155</c:v>
                      </c:pt>
                      <c:pt idx="3">
                        <c:v>124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5F9A-48B3-B205-C90A78C23CA6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28</c:v>
                      </c:pt>
                      <c:pt idx="2">
                        <c:v>31</c:v>
                      </c:pt>
                      <c:pt idx="3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5F9A-48B3-B205-C90A78C23CA6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116</c:v>
                      </c:pt>
                      <c:pt idx="1">
                        <c:v>111</c:v>
                      </c:pt>
                      <c:pt idx="2">
                        <c:v>118</c:v>
                      </c:pt>
                      <c:pt idx="3">
                        <c:v>127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5F9A-48B3-B205-C90A78C23CA6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207</c:v>
                      </c:pt>
                      <c:pt idx="1">
                        <c:v>252</c:v>
                      </c:pt>
                      <c:pt idx="2">
                        <c:v>304</c:v>
                      </c:pt>
                      <c:pt idx="3">
                        <c:v>267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5F9A-48B3-B205-C90A78C23CA6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Caddo!$A$28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Caddo!$B$2:$F$2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Caddo!$B$28:$F$28</c:f>
              <c:numCache>
                <c:formatCode>General</c:formatCode>
                <c:ptCount val="5"/>
                <c:pt idx="0">
                  <c:v>207</c:v>
                </c:pt>
                <c:pt idx="1">
                  <c:v>252</c:v>
                </c:pt>
                <c:pt idx="2">
                  <c:v>304</c:v>
                </c:pt>
                <c:pt idx="3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F1-40C6-AAD9-067D9FBD3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Caddo!$A$3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Caddo!$B$3:$F$3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0.39</c:v>
                      </c:pt>
                      <c:pt idx="1">
                        <c:v>0.71</c:v>
                      </c:pt>
                      <c:pt idx="2">
                        <c:v>0.74</c:v>
                      </c:pt>
                      <c:pt idx="3">
                        <c:v>0.63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6F1-40C6-AAD9-067D9FBD37A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0.85</c:v>
                      </c:pt>
                      <c:pt idx="2">
                        <c:v>0.73</c:v>
                      </c:pt>
                      <c:pt idx="3">
                        <c:v>0.65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6F1-40C6-AAD9-067D9FBD37A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0.33</c:v>
                      </c:pt>
                      <c:pt idx="2">
                        <c:v>0.18</c:v>
                      </c:pt>
                      <c:pt idx="3">
                        <c:v>0.31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6F1-40C6-AAD9-067D9FBD37A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</c:v>
                      </c:pt>
                      <c:pt idx="1">
                        <c:v>0.87</c:v>
                      </c:pt>
                      <c:pt idx="2">
                        <c:v>0.81</c:v>
                      </c:pt>
                      <c:pt idx="3">
                        <c:v>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6F1-40C6-AAD9-067D9FBD37A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-108</c:v>
                      </c:pt>
                      <c:pt idx="1">
                        <c:v>50</c:v>
                      </c:pt>
                      <c:pt idx="2">
                        <c:v>45</c:v>
                      </c:pt>
                      <c:pt idx="3">
                        <c:v>-46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6F1-40C6-AAD9-067D9FBD37A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0.16</c:v>
                      </c:pt>
                      <c:pt idx="2">
                        <c:v>0.23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6F1-40C6-AAD9-067D9FBD37A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0.34</c:v>
                      </c:pt>
                      <c:pt idx="2">
                        <c:v>0.34</c:v>
                      </c:pt>
                      <c:pt idx="3">
                        <c:v>0.34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6F1-40C6-AAD9-067D9FBD37A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14.5</c:v>
                      </c:pt>
                      <c:pt idx="1">
                        <c:v>23.81</c:v>
                      </c:pt>
                      <c:pt idx="2">
                        <c:v>23.03</c:v>
                      </c:pt>
                      <c:pt idx="3">
                        <c:v>29.97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E6F1-40C6-AAD9-067D9FBD37A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9.67</c:v>
                      </c:pt>
                      <c:pt idx="1">
                        <c:v>8.49</c:v>
                      </c:pt>
                      <c:pt idx="2">
                        <c:v>7</c:v>
                      </c:pt>
                      <c:pt idx="3">
                        <c:v>10.33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E6F1-40C6-AAD9-067D9FBD37AD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0.06</c:v>
                      </c:pt>
                      <c:pt idx="2">
                        <c:v>0</c:v>
                      </c:pt>
                      <c:pt idx="3">
                        <c:v>0.1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E6F1-40C6-AAD9-067D9FBD37AD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</c:v>
                      </c:pt>
                      <c:pt idx="1">
                        <c:v>83</c:v>
                      </c:pt>
                      <c:pt idx="2">
                        <c:v>115</c:v>
                      </c:pt>
                      <c:pt idx="3">
                        <c:v>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E6F1-40C6-AAD9-067D9FBD37AD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</c:v>
                      </c:pt>
                      <c:pt idx="1">
                        <c:v>30</c:v>
                      </c:pt>
                      <c:pt idx="2">
                        <c:v>38</c:v>
                      </c:pt>
                      <c:pt idx="3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E6F1-40C6-AAD9-067D9FBD37AD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E6F1-40C6-AAD9-067D9FBD37AD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11</c:v>
                      </c:pt>
                      <c:pt idx="2">
                        <c:v>11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E6F1-40C6-AAD9-067D9FBD37AD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E6F1-40C6-AAD9-067D9FBD37AD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E6F1-40C6-AAD9-067D9FBD37AD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</c:v>
                      </c:pt>
                      <c:pt idx="1">
                        <c:v>29</c:v>
                      </c:pt>
                      <c:pt idx="2">
                        <c:v>30</c:v>
                      </c:pt>
                      <c:pt idx="3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E6F1-40C6-AAD9-067D9FBD37AD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39</c:v>
                      </c:pt>
                      <c:pt idx="2">
                        <c:v>40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E6F1-40C6-AAD9-067D9FBD37A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43</c:v>
                      </c:pt>
                      <c:pt idx="2">
                        <c:v>48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E6F1-40C6-AAD9-067D9FBD37AD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76</c:v>
                      </c:pt>
                      <c:pt idx="1">
                        <c:v>113</c:v>
                      </c:pt>
                      <c:pt idx="2">
                        <c:v>155</c:v>
                      </c:pt>
                      <c:pt idx="3">
                        <c:v>124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E6F1-40C6-AAD9-067D9FBD37A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</c:v>
                      </c:pt>
                      <c:pt idx="1">
                        <c:v>28</c:v>
                      </c:pt>
                      <c:pt idx="2">
                        <c:v>31</c:v>
                      </c:pt>
                      <c:pt idx="3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E6F1-40C6-AAD9-067D9FBD37AD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116</c:v>
                      </c:pt>
                      <c:pt idx="1">
                        <c:v>111</c:v>
                      </c:pt>
                      <c:pt idx="2">
                        <c:v>118</c:v>
                      </c:pt>
                      <c:pt idx="3">
                        <c:v>127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E6F1-40C6-AAD9-067D9FBD37AD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</c:v>
                      </c:pt>
                      <c:pt idx="1">
                        <c:v>123</c:v>
                      </c:pt>
                      <c:pt idx="2">
                        <c:v>156</c:v>
                      </c:pt>
                      <c:pt idx="3">
                        <c:v>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E6F1-40C6-AAD9-067D9FBD37AD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</c:v>
                      </c:pt>
                      <c:pt idx="1">
                        <c:v>81</c:v>
                      </c:pt>
                      <c:pt idx="2">
                        <c:v>93</c:v>
                      </c:pt>
                      <c:pt idx="3">
                        <c:v>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E6F1-40C6-AAD9-067D9FBD37AD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Caddo!$A$27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Caddo!$B$27:$F$27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66</c:v>
                      </c:pt>
                      <c:pt idx="1">
                        <c:v>48</c:v>
                      </c:pt>
                      <c:pt idx="2">
                        <c:v>55</c:v>
                      </c:pt>
                      <c:pt idx="3">
                        <c:v>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E6F1-40C6-AAD9-067D9FBD37AD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Miki!$A$3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Miki!$B$3:$F$3</c:f>
              <c:numCache>
                <c:formatCode>0%</c:formatCode>
                <c:ptCount val="5"/>
                <c:pt idx="0">
                  <c:v>0.66</c:v>
                </c:pt>
                <c:pt idx="1">
                  <c:v>0.65</c:v>
                </c:pt>
                <c:pt idx="2">
                  <c:v>0.62</c:v>
                </c:pt>
                <c:pt idx="3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6-4144-B788-7F618261CA6C}"/>
            </c:ext>
          </c:extLst>
        </c:ser>
        <c:ser>
          <c:idx val="1"/>
          <c:order val="1"/>
          <c:tx>
            <c:strRef>
              <c:f>Miki!$A$4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Miki!$B$4:$F$4</c:f>
              <c:numCache>
                <c:formatCode>0%</c:formatCode>
                <c:ptCount val="5"/>
                <c:pt idx="0">
                  <c:v>1.47</c:v>
                </c:pt>
                <c:pt idx="1">
                  <c:v>1</c:v>
                </c:pt>
                <c:pt idx="2">
                  <c:v>0.92</c:v>
                </c:pt>
                <c:pt idx="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6-4144-B788-7F618261CA6C}"/>
            </c:ext>
          </c:extLst>
        </c:ser>
        <c:ser>
          <c:idx val="2"/>
          <c:order val="2"/>
          <c:tx>
            <c:strRef>
              <c:f>Miki!$A$5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Miki!$B$5:$F$5</c:f>
              <c:numCache>
                <c:formatCode>0%</c:formatCode>
                <c:ptCount val="5"/>
                <c:pt idx="0">
                  <c:v>0.56999999999999995</c:v>
                </c:pt>
                <c:pt idx="1">
                  <c:v>0.57999999999999996</c:v>
                </c:pt>
                <c:pt idx="2">
                  <c:v>0.26</c:v>
                </c:pt>
                <c:pt idx="3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E6-4144-B788-7F618261CA6C}"/>
            </c:ext>
          </c:extLst>
        </c:ser>
        <c:ser>
          <c:idx val="3"/>
          <c:order val="3"/>
          <c:tx>
            <c:strRef>
              <c:f>Miki!$A$6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Miki!$B$6:$F$6</c:f>
              <c:numCache>
                <c:formatCode>0%</c:formatCode>
                <c:ptCount val="5"/>
                <c:pt idx="0">
                  <c:v>0.59</c:v>
                </c:pt>
                <c:pt idx="1">
                  <c:v>0.77</c:v>
                </c:pt>
                <c:pt idx="2">
                  <c:v>0.42</c:v>
                </c:pt>
                <c:pt idx="3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E6-4144-B788-7F618261C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Miki!$A$7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Miki!$B$7:$F$7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-92</c:v>
                      </c:pt>
                      <c:pt idx="1">
                        <c:v>-6</c:v>
                      </c:pt>
                      <c:pt idx="2">
                        <c:v>-77</c:v>
                      </c:pt>
                      <c:pt idx="3">
                        <c:v>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2E6-4144-B788-7F618261CA6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0.15</c:v>
                      </c:pt>
                      <c:pt idx="2">
                        <c:v>0.18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2E6-4144-B788-7F618261CA6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0.13</c:v>
                      </c:pt>
                      <c:pt idx="2">
                        <c:v>0.5</c:v>
                      </c:pt>
                      <c:pt idx="3">
                        <c:v>0.36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2E6-4144-B788-7F618261CA6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9.48</c:v>
                      </c:pt>
                      <c:pt idx="1">
                        <c:v>9.18</c:v>
                      </c:pt>
                      <c:pt idx="2">
                        <c:v>7.58</c:v>
                      </c:pt>
                      <c:pt idx="3">
                        <c:v>21.48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2E6-4144-B788-7F618261CA6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6.52</c:v>
                      </c:pt>
                      <c:pt idx="1">
                        <c:v>7.12</c:v>
                      </c:pt>
                      <c:pt idx="2">
                        <c:v>15.16</c:v>
                      </c:pt>
                      <c:pt idx="3">
                        <c:v>14.53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2E6-4144-B788-7F618261CA6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0.04</c:v>
                      </c:pt>
                      <c:pt idx="1">
                        <c:v>0.03</c:v>
                      </c:pt>
                      <c:pt idx="2">
                        <c:v>0.03</c:v>
                      </c:pt>
                      <c:pt idx="3">
                        <c:v>0.05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52E6-4144-B788-7F618261CA6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118</c:v>
                      </c:pt>
                      <c:pt idx="1">
                        <c:v>113</c:v>
                      </c:pt>
                      <c:pt idx="2">
                        <c:v>80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52E6-4144-B788-7F618261CA6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</c:v>
                      </c:pt>
                      <c:pt idx="1">
                        <c:v>47</c:v>
                      </c:pt>
                      <c:pt idx="2">
                        <c:v>39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52E6-4144-B788-7F618261CA6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7</c:v>
                      </c:pt>
                      <c:pt idx="2">
                        <c:v>1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52E6-4144-B788-7F618261CA6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34</c:v>
                      </c:pt>
                      <c:pt idx="2">
                        <c:v>8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52E6-4144-B788-7F618261CA6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18</c:v>
                      </c:pt>
                      <c:pt idx="2">
                        <c:v>17</c:v>
                      </c:pt>
                      <c:pt idx="3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52E6-4144-B788-7F618261CA6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52E6-4144-B788-7F618261CA6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58</c:v>
                      </c:pt>
                      <c:pt idx="2">
                        <c:v>28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52E6-4144-B788-7F618261CA6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65</c:v>
                      </c:pt>
                      <c:pt idx="2">
                        <c:v>45</c:v>
                      </c:pt>
                      <c:pt idx="3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52E6-4144-B788-7F618261CA6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88</c:v>
                      </c:pt>
                      <c:pt idx="2">
                        <c:v>43</c:v>
                      </c:pt>
                      <c:pt idx="3">
                        <c:v>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52E6-4144-B788-7F618261CA6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170</c:v>
                      </c:pt>
                      <c:pt idx="1">
                        <c:v>167</c:v>
                      </c:pt>
                      <c:pt idx="2">
                        <c:v>120</c:v>
                      </c:pt>
                      <c:pt idx="3">
                        <c:v>151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52E6-4144-B788-7F618261CA6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58</c:v>
                      </c:pt>
                      <c:pt idx="2">
                        <c:v>28</c:v>
                      </c:pt>
                      <c:pt idx="3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52E6-4144-B788-7F618261CA6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191</c:v>
                      </c:pt>
                      <c:pt idx="1">
                        <c:v>211</c:v>
                      </c:pt>
                      <c:pt idx="2">
                        <c:v>116</c:v>
                      </c:pt>
                      <c:pt idx="3">
                        <c:v>140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52E6-4144-B788-7F618261CA6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195</c:v>
                      </c:pt>
                      <c:pt idx="1">
                        <c:v>205</c:v>
                      </c:pt>
                      <c:pt idx="2">
                        <c:v>116</c:v>
                      </c:pt>
                      <c:pt idx="3">
                        <c:v>157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52E6-4144-B788-7F618261CA6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132</c:v>
                      </c:pt>
                      <c:pt idx="1">
                        <c:v>130</c:v>
                      </c:pt>
                      <c:pt idx="2">
                        <c:v>101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52E6-4144-B788-7F618261CA6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101</c:v>
                      </c:pt>
                      <c:pt idx="2">
                        <c:v>47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52E6-4144-B788-7F618261CA6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422</c:v>
                      </c:pt>
                      <c:pt idx="1">
                        <c:v>436</c:v>
                      </c:pt>
                      <c:pt idx="2">
                        <c:v>264</c:v>
                      </c:pt>
                      <c:pt idx="3">
                        <c:v>326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52E6-4144-B788-7F618261CA6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Miki!$A$8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Miki!$B$8:$F$8</c:f>
              <c:numCache>
                <c:formatCode>0%</c:formatCode>
                <c:ptCount val="5"/>
                <c:pt idx="0">
                  <c:v>0.15</c:v>
                </c:pt>
                <c:pt idx="1">
                  <c:v>0.15</c:v>
                </c:pt>
                <c:pt idx="2">
                  <c:v>0.18</c:v>
                </c:pt>
                <c:pt idx="3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E-4563-BDB9-385529A588A1}"/>
            </c:ext>
          </c:extLst>
        </c:ser>
        <c:ser>
          <c:idx val="6"/>
          <c:order val="6"/>
          <c:tx>
            <c:strRef>
              <c:f>Miki!$A$9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Miki!$B$9:$F$9</c:f>
              <c:numCache>
                <c:formatCode>0%</c:formatCode>
                <c:ptCount val="5"/>
                <c:pt idx="0">
                  <c:v>0.05</c:v>
                </c:pt>
                <c:pt idx="1">
                  <c:v>0.13</c:v>
                </c:pt>
                <c:pt idx="2">
                  <c:v>0.5</c:v>
                </c:pt>
                <c:pt idx="3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E-4563-BDB9-385529A588A1}"/>
            </c:ext>
          </c:extLst>
        </c:ser>
        <c:ser>
          <c:idx val="9"/>
          <c:order val="9"/>
          <c:tx>
            <c:strRef>
              <c:f>Miki!$A$12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Miki!$B$12:$F$12</c:f>
              <c:numCache>
                <c:formatCode>0%</c:formatCode>
                <c:ptCount val="5"/>
                <c:pt idx="0">
                  <c:v>0.04</c:v>
                </c:pt>
                <c:pt idx="1">
                  <c:v>0.03</c:v>
                </c:pt>
                <c:pt idx="2">
                  <c:v>0.03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6E-4563-BDB9-385529A58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Miki!$A$3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Miki!$B$3:$F$3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0.65</c:v>
                      </c:pt>
                      <c:pt idx="2">
                        <c:v>0.62</c:v>
                      </c:pt>
                      <c:pt idx="3">
                        <c:v>0.62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B6E-4563-BDB9-385529A588A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1.47</c:v>
                      </c:pt>
                      <c:pt idx="1">
                        <c:v>1</c:v>
                      </c:pt>
                      <c:pt idx="2">
                        <c:v>0.92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B6E-4563-BDB9-385529A588A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0.56999999999999995</c:v>
                      </c:pt>
                      <c:pt idx="1">
                        <c:v>0.57999999999999996</c:v>
                      </c:pt>
                      <c:pt idx="2">
                        <c:v>0.26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B6E-4563-BDB9-385529A588A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0.59</c:v>
                      </c:pt>
                      <c:pt idx="1">
                        <c:v>0.77</c:v>
                      </c:pt>
                      <c:pt idx="2">
                        <c:v>0.42</c:v>
                      </c:pt>
                      <c:pt idx="3">
                        <c:v>0.73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B6E-4563-BDB9-385529A588A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-92</c:v>
                      </c:pt>
                      <c:pt idx="1">
                        <c:v>-6</c:v>
                      </c:pt>
                      <c:pt idx="2">
                        <c:v>-77</c:v>
                      </c:pt>
                      <c:pt idx="3">
                        <c:v>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B6E-4563-BDB9-385529A588A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9.48</c:v>
                      </c:pt>
                      <c:pt idx="1">
                        <c:v>9.18</c:v>
                      </c:pt>
                      <c:pt idx="2">
                        <c:v>7.58</c:v>
                      </c:pt>
                      <c:pt idx="3">
                        <c:v>21.48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B6E-4563-BDB9-385529A588A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6.52</c:v>
                      </c:pt>
                      <c:pt idx="1">
                        <c:v>7.12</c:v>
                      </c:pt>
                      <c:pt idx="2">
                        <c:v>15.16</c:v>
                      </c:pt>
                      <c:pt idx="3">
                        <c:v>14.53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DB6E-4563-BDB9-385529A588A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118</c:v>
                      </c:pt>
                      <c:pt idx="1">
                        <c:v>113</c:v>
                      </c:pt>
                      <c:pt idx="2">
                        <c:v>80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DB6E-4563-BDB9-385529A588A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</c:v>
                      </c:pt>
                      <c:pt idx="1">
                        <c:v>47</c:v>
                      </c:pt>
                      <c:pt idx="2">
                        <c:v>39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DB6E-4563-BDB9-385529A588A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7</c:v>
                      </c:pt>
                      <c:pt idx="2">
                        <c:v>1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DB6E-4563-BDB9-385529A588A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34</c:v>
                      </c:pt>
                      <c:pt idx="2">
                        <c:v>8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DB6E-4563-BDB9-385529A588A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18</c:v>
                      </c:pt>
                      <c:pt idx="2">
                        <c:v>17</c:v>
                      </c:pt>
                      <c:pt idx="3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DB6E-4563-BDB9-385529A588A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DB6E-4563-BDB9-385529A588A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58</c:v>
                      </c:pt>
                      <c:pt idx="2">
                        <c:v>28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DB6E-4563-BDB9-385529A588A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65</c:v>
                      </c:pt>
                      <c:pt idx="2">
                        <c:v>45</c:v>
                      </c:pt>
                      <c:pt idx="3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DB6E-4563-BDB9-385529A588A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88</c:v>
                      </c:pt>
                      <c:pt idx="2">
                        <c:v>43</c:v>
                      </c:pt>
                      <c:pt idx="3">
                        <c:v>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DB6E-4563-BDB9-385529A588A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170</c:v>
                      </c:pt>
                      <c:pt idx="1">
                        <c:v>167</c:v>
                      </c:pt>
                      <c:pt idx="2">
                        <c:v>120</c:v>
                      </c:pt>
                      <c:pt idx="3">
                        <c:v>151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DB6E-4563-BDB9-385529A588A1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58</c:v>
                      </c:pt>
                      <c:pt idx="2">
                        <c:v>28</c:v>
                      </c:pt>
                      <c:pt idx="3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DB6E-4563-BDB9-385529A588A1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191</c:v>
                      </c:pt>
                      <c:pt idx="1">
                        <c:v>211</c:v>
                      </c:pt>
                      <c:pt idx="2">
                        <c:v>116</c:v>
                      </c:pt>
                      <c:pt idx="3">
                        <c:v>140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DB6E-4563-BDB9-385529A588A1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195</c:v>
                      </c:pt>
                      <c:pt idx="1">
                        <c:v>205</c:v>
                      </c:pt>
                      <c:pt idx="2">
                        <c:v>116</c:v>
                      </c:pt>
                      <c:pt idx="3">
                        <c:v>157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DB6E-4563-BDB9-385529A588A1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132</c:v>
                      </c:pt>
                      <c:pt idx="1">
                        <c:v>130</c:v>
                      </c:pt>
                      <c:pt idx="2">
                        <c:v>101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DB6E-4563-BDB9-385529A588A1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101</c:v>
                      </c:pt>
                      <c:pt idx="2">
                        <c:v>47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DB6E-4563-BDB9-385529A588A1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422</c:v>
                      </c:pt>
                      <c:pt idx="1">
                        <c:v>436</c:v>
                      </c:pt>
                      <c:pt idx="2">
                        <c:v>264</c:v>
                      </c:pt>
                      <c:pt idx="3">
                        <c:v>326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DB6E-4563-BDB9-385529A588A1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Miki!$A$22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Miki!$B$22:$F$22</c:f>
              <c:numCache>
                <c:formatCode>General</c:formatCode>
                <c:ptCount val="5"/>
                <c:pt idx="0">
                  <c:v>170</c:v>
                </c:pt>
                <c:pt idx="1">
                  <c:v>167</c:v>
                </c:pt>
                <c:pt idx="2">
                  <c:v>120</c:v>
                </c:pt>
                <c:pt idx="3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C-46B3-BBCD-D54FD530320E}"/>
            </c:ext>
          </c:extLst>
        </c:ser>
        <c:ser>
          <c:idx val="20"/>
          <c:order val="20"/>
          <c:tx>
            <c:strRef>
              <c:f>Miki!$A$23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Miki!$B$23:$F$23</c:f>
              <c:numCache>
                <c:formatCode>General</c:formatCode>
                <c:ptCount val="5"/>
                <c:pt idx="0">
                  <c:v>61</c:v>
                </c:pt>
                <c:pt idx="1">
                  <c:v>58</c:v>
                </c:pt>
                <c:pt idx="2">
                  <c:v>28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C-46B3-BBCD-D54FD530320E}"/>
            </c:ext>
          </c:extLst>
        </c:ser>
        <c:ser>
          <c:idx val="21"/>
          <c:order val="21"/>
          <c:tx>
            <c:strRef>
              <c:f>Miki!$A$24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Miki!$B$24:$F$24</c:f>
              <c:numCache>
                <c:formatCode>General</c:formatCode>
                <c:ptCount val="5"/>
                <c:pt idx="0">
                  <c:v>191</c:v>
                </c:pt>
                <c:pt idx="1">
                  <c:v>211</c:v>
                </c:pt>
                <c:pt idx="2">
                  <c:v>116</c:v>
                </c:pt>
                <c:pt idx="3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4C-46B3-BBCD-D54FD5303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Miki!$A$3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Miki!$B$3:$F$3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0.65</c:v>
                      </c:pt>
                      <c:pt idx="2">
                        <c:v>0.62</c:v>
                      </c:pt>
                      <c:pt idx="3">
                        <c:v>0.62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14C-46B3-BBCD-D54FD530320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1.47</c:v>
                      </c:pt>
                      <c:pt idx="1">
                        <c:v>1</c:v>
                      </c:pt>
                      <c:pt idx="2">
                        <c:v>0.92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14C-46B3-BBCD-D54FD530320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0.56999999999999995</c:v>
                      </c:pt>
                      <c:pt idx="1">
                        <c:v>0.57999999999999996</c:v>
                      </c:pt>
                      <c:pt idx="2">
                        <c:v>0.26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14C-46B3-BBCD-D54FD530320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0.59</c:v>
                      </c:pt>
                      <c:pt idx="1">
                        <c:v>0.77</c:v>
                      </c:pt>
                      <c:pt idx="2">
                        <c:v>0.42</c:v>
                      </c:pt>
                      <c:pt idx="3">
                        <c:v>0.73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14C-46B3-BBCD-D54FD530320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-92</c:v>
                      </c:pt>
                      <c:pt idx="1">
                        <c:v>-6</c:v>
                      </c:pt>
                      <c:pt idx="2">
                        <c:v>-77</c:v>
                      </c:pt>
                      <c:pt idx="3">
                        <c:v>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14C-46B3-BBCD-D54FD530320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0.15</c:v>
                      </c:pt>
                      <c:pt idx="2">
                        <c:v>0.18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14C-46B3-BBCD-D54FD530320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0.13</c:v>
                      </c:pt>
                      <c:pt idx="2">
                        <c:v>0.5</c:v>
                      </c:pt>
                      <c:pt idx="3">
                        <c:v>0.36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D14C-46B3-BBCD-D54FD530320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9.48</c:v>
                      </c:pt>
                      <c:pt idx="1">
                        <c:v>9.18</c:v>
                      </c:pt>
                      <c:pt idx="2">
                        <c:v>7.58</c:v>
                      </c:pt>
                      <c:pt idx="3">
                        <c:v>21.48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D14C-46B3-BBCD-D54FD530320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6.52</c:v>
                      </c:pt>
                      <c:pt idx="1">
                        <c:v>7.12</c:v>
                      </c:pt>
                      <c:pt idx="2">
                        <c:v>15.16</c:v>
                      </c:pt>
                      <c:pt idx="3">
                        <c:v>14.53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D14C-46B3-BBCD-D54FD530320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0.04</c:v>
                      </c:pt>
                      <c:pt idx="1">
                        <c:v>0.03</c:v>
                      </c:pt>
                      <c:pt idx="2">
                        <c:v>0.03</c:v>
                      </c:pt>
                      <c:pt idx="3">
                        <c:v>0.05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D14C-46B3-BBCD-D54FD530320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118</c:v>
                      </c:pt>
                      <c:pt idx="1">
                        <c:v>113</c:v>
                      </c:pt>
                      <c:pt idx="2">
                        <c:v>80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D14C-46B3-BBCD-D54FD530320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</c:v>
                      </c:pt>
                      <c:pt idx="1">
                        <c:v>47</c:v>
                      </c:pt>
                      <c:pt idx="2">
                        <c:v>39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D14C-46B3-BBCD-D54FD530320E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7</c:v>
                      </c:pt>
                      <c:pt idx="2">
                        <c:v>1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D14C-46B3-BBCD-D54FD530320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34</c:v>
                      </c:pt>
                      <c:pt idx="2">
                        <c:v>8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D14C-46B3-BBCD-D54FD530320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18</c:v>
                      </c:pt>
                      <c:pt idx="2">
                        <c:v>17</c:v>
                      </c:pt>
                      <c:pt idx="3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D14C-46B3-BBCD-D54FD530320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D14C-46B3-BBCD-D54FD530320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58</c:v>
                      </c:pt>
                      <c:pt idx="2">
                        <c:v>28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D14C-46B3-BBCD-D54FD530320E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65</c:v>
                      </c:pt>
                      <c:pt idx="2">
                        <c:v>45</c:v>
                      </c:pt>
                      <c:pt idx="3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D14C-46B3-BBCD-D54FD530320E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88</c:v>
                      </c:pt>
                      <c:pt idx="2">
                        <c:v>43</c:v>
                      </c:pt>
                      <c:pt idx="3">
                        <c:v>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D14C-46B3-BBCD-D54FD530320E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195</c:v>
                      </c:pt>
                      <c:pt idx="1">
                        <c:v>205</c:v>
                      </c:pt>
                      <c:pt idx="2">
                        <c:v>116</c:v>
                      </c:pt>
                      <c:pt idx="3">
                        <c:v>157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D14C-46B3-BBCD-D54FD530320E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132</c:v>
                      </c:pt>
                      <c:pt idx="1">
                        <c:v>130</c:v>
                      </c:pt>
                      <c:pt idx="2">
                        <c:v>101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D14C-46B3-BBCD-D54FD530320E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101</c:v>
                      </c:pt>
                      <c:pt idx="2">
                        <c:v>47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D14C-46B3-BBCD-D54FD530320E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422</c:v>
                      </c:pt>
                      <c:pt idx="1">
                        <c:v>436</c:v>
                      </c:pt>
                      <c:pt idx="2">
                        <c:v>264</c:v>
                      </c:pt>
                      <c:pt idx="3">
                        <c:v>326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D14C-46B3-BBCD-D54FD530320E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Miki!$A$25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Miki!$B$25:$F$25</c:f>
              <c:numCache>
                <c:formatCode>General</c:formatCode>
                <c:ptCount val="5"/>
                <c:pt idx="0">
                  <c:v>195</c:v>
                </c:pt>
                <c:pt idx="1">
                  <c:v>205</c:v>
                </c:pt>
                <c:pt idx="2">
                  <c:v>116</c:v>
                </c:pt>
                <c:pt idx="3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5-4233-935E-0A120CE3AC85}"/>
            </c:ext>
          </c:extLst>
        </c:ser>
        <c:ser>
          <c:idx val="23"/>
          <c:order val="23"/>
          <c:tx>
            <c:strRef>
              <c:f>Miki!$A$26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Miki!$B$26:$F$26</c:f>
              <c:numCache>
                <c:formatCode>General</c:formatCode>
                <c:ptCount val="5"/>
                <c:pt idx="0">
                  <c:v>132</c:v>
                </c:pt>
                <c:pt idx="1">
                  <c:v>130</c:v>
                </c:pt>
                <c:pt idx="2">
                  <c:v>101</c:v>
                </c:pt>
                <c:pt idx="3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5-4233-935E-0A120CE3AC85}"/>
            </c:ext>
          </c:extLst>
        </c:ser>
        <c:ser>
          <c:idx val="24"/>
          <c:order val="24"/>
          <c:tx>
            <c:strRef>
              <c:f>Miki!$A$27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Miki!$B$27:$F$27</c:f>
              <c:numCache>
                <c:formatCode>General</c:formatCode>
                <c:ptCount val="5"/>
                <c:pt idx="0">
                  <c:v>95</c:v>
                </c:pt>
                <c:pt idx="1">
                  <c:v>101</c:v>
                </c:pt>
                <c:pt idx="2">
                  <c:v>47</c:v>
                </c:pt>
                <c:pt idx="3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5-4233-935E-0A120CE3A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Miki!$A$3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Miki!$B$3:$F$3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0.65</c:v>
                      </c:pt>
                      <c:pt idx="2">
                        <c:v>0.62</c:v>
                      </c:pt>
                      <c:pt idx="3">
                        <c:v>0.62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2A5-4233-935E-0A120CE3AC8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1.47</c:v>
                      </c:pt>
                      <c:pt idx="1">
                        <c:v>1</c:v>
                      </c:pt>
                      <c:pt idx="2">
                        <c:v>0.92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2A5-4233-935E-0A120CE3AC8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0.56999999999999995</c:v>
                      </c:pt>
                      <c:pt idx="1">
                        <c:v>0.57999999999999996</c:v>
                      </c:pt>
                      <c:pt idx="2">
                        <c:v>0.26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2A5-4233-935E-0A120CE3AC8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0.59</c:v>
                      </c:pt>
                      <c:pt idx="1">
                        <c:v>0.77</c:v>
                      </c:pt>
                      <c:pt idx="2">
                        <c:v>0.42</c:v>
                      </c:pt>
                      <c:pt idx="3">
                        <c:v>0.73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2A5-4233-935E-0A120CE3AC8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-92</c:v>
                      </c:pt>
                      <c:pt idx="1">
                        <c:v>-6</c:v>
                      </c:pt>
                      <c:pt idx="2">
                        <c:v>-77</c:v>
                      </c:pt>
                      <c:pt idx="3">
                        <c:v>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2A5-4233-935E-0A120CE3AC8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0.15</c:v>
                      </c:pt>
                      <c:pt idx="2">
                        <c:v>0.18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2A5-4233-935E-0A120CE3AC8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0.13</c:v>
                      </c:pt>
                      <c:pt idx="2">
                        <c:v>0.5</c:v>
                      </c:pt>
                      <c:pt idx="3">
                        <c:v>0.36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B2A5-4233-935E-0A120CE3AC8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9.48</c:v>
                      </c:pt>
                      <c:pt idx="1">
                        <c:v>9.18</c:v>
                      </c:pt>
                      <c:pt idx="2">
                        <c:v>7.58</c:v>
                      </c:pt>
                      <c:pt idx="3">
                        <c:v>21.48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B2A5-4233-935E-0A120CE3AC8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6.52</c:v>
                      </c:pt>
                      <c:pt idx="1">
                        <c:v>7.12</c:v>
                      </c:pt>
                      <c:pt idx="2">
                        <c:v>15.16</c:v>
                      </c:pt>
                      <c:pt idx="3">
                        <c:v>14.53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B2A5-4233-935E-0A120CE3AC8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0.04</c:v>
                      </c:pt>
                      <c:pt idx="1">
                        <c:v>0.03</c:v>
                      </c:pt>
                      <c:pt idx="2">
                        <c:v>0.03</c:v>
                      </c:pt>
                      <c:pt idx="3">
                        <c:v>0.05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B2A5-4233-935E-0A120CE3AC8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118</c:v>
                      </c:pt>
                      <c:pt idx="1">
                        <c:v>113</c:v>
                      </c:pt>
                      <c:pt idx="2">
                        <c:v>80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B2A5-4233-935E-0A120CE3AC8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</c:v>
                      </c:pt>
                      <c:pt idx="1">
                        <c:v>47</c:v>
                      </c:pt>
                      <c:pt idx="2">
                        <c:v>39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B2A5-4233-935E-0A120CE3AC8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7</c:v>
                      </c:pt>
                      <c:pt idx="2">
                        <c:v>1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B2A5-4233-935E-0A120CE3AC85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34</c:v>
                      </c:pt>
                      <c:pt idx="2">
                        <c:v>8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B2A5-4233-935E-0A120CE3AC85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18</c:v>
                      </c:pt>
                      <c:pt idx="2">
                        <c:v>17</c:v>
                      </c:pt>
                      <c:pt idx="3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B2A5-4233-935E-0A120CE3AC8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B2A5-4233-935E-0A120CE3AC8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58</c:v>
                      </c:pt>
                      <c:pt idx="2">
                        <c:v>28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B2A5-4233-935E-0A120CE3AC8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65</c:v>
                      </c:pt>
                      <c:pt idx="2">
                        <c:v>45</c:v>
                      </c:pt>
                      <c:pt idx="3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B2A5-4233-935E-0A120CE3AC8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88</c:v>
                      </c:pt>
                      <c:pt idx="2">
                        <c:v>43</c:v>
                      </c:pt>
                      <c:pt idx="3">
                        <c:v>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B2A5-4233-935E-0A120CE3AC85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170</c:v>
                      </c:pt>
                      <c:pt idx="1">
                        <c:v>167</c:v>
                      </c:pt>
                      <c:pt idx="2">
                        <c:v>120</c:v>
                      </c:pt>
                      <c:pt idx="3">
                        <c:v>151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B2A5-4233-935E-0A120CE3AC85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58</c:v>
                      </c:pt>
                      <c:pt idx="2">
                        <c:v>28</c:v>
                      </c:pt>
                      <c:pt idx="3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B2A5-4233-935E-0A120CE3AC85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191</c:v>
                      </c:pt>
                      <c:pt idx="1">
                        <c:v>211</c:v>
                      </c:pt>
                      <c:pt idx="2">
                        <c:v>116</c:v>
                      </c:pt>
                      <c:pt idx="3">
                        <c:v>140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B2A5-4233-935E-0A120CE3AC85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422</c:v>
                      </c:pt>
                      <c:pt idx="1">
                        <c:v>436</c:v>
                      </c:pt>
                      <c:pt idx="2">
                        <c:v>264</c:v>
                      </c:pt>
                      <c:pt idx="3">
                        <c:v>326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B2A5-4233-935E-0A120CE3AC85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Miki!$A$28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Miki!$B$2:$F$2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Miki!$B$28:$F$28</c:f>
              <c:numCache>
                <c:formatCode>General</c:formatCode>
                <c:ptCount val="5"/>
                <c:pt idx="0">
                  <c:v>422</c:v>
                </c:pt>
                <c:pt idx="1">
                  <c:v>436</c:v>
                </c:pt>
                <c:pt idx="2">
                  <c:v>264</c:v>
                </c:pt>
                <c:pt idx="3">
                  <c:v>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D-437A-A31B-CDCC26E77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Miki!$A$3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Miki!$B$3:$F$3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0.66</c:v>
                      </c:pt>
                      <c:pt idx="1">
                        <c:v>0.65</c:v>
                      </c:pt>
                      <c:pt idx="2">
                        <c:v>0.62</c:v>
                      </c:pt>
                      <c:pt idx="3">
                        <c:v>0.62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29D-437A-A31B-CDCC26E778C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1.47</c:v>
                      </c:pt>
                      <c:pt idx="1">
                        <c:v>1</c:v>
                      </c:pt>
                      <c:pt idx="2">
                        <c:v>0.92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29D-437A-A31B-CDCC26E778C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0.56999999999999995</c:v>
                      </c:pt>
                      <c:pt idx="1">
                        <c:v>0.57999999999999996</c:v>
                      </c:pt>
                      <c:pt idx="2">
                        <c:v>0.26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29D-437A-A31B-CDCC26E778C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0.59</c:v>
                      </c:pt>
                      <c:pt idx="1">
                        <c:v>0.77</c:v>
                      </c:pt>
                      <c:pt idx="2">
                        <c:v>0.42</c:v>
                      </c:pt>
                      <c:pt idx="3">
                        <c:v>0.73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29D-437A-A31B-CDCC26E778C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-92</c:v>
                      </c:pt>
                      <c:pt idx="1">
                        <c:v>-6</c:v>
                      </c:pt>
                      <c:pt idx="2">
                        <c:v>-77</c:v>
                      </c:pt>
                      <c:pt idx="3">
                        <c:v>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29D-437A-A31B-CDCC26E778C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0.15</c:v>
                      </c:pt>
                      <c:pt idx="2">
                        <c:v>0.18</c:v>
                      </c:pt>
                      <c:pt idx="3">
                        <c:v>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29D-437A-A31B-CDCC26E778C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0.05</c:v>
                      </c:pt>
                      <c:pt idx="1">
                        <c:v>0.13</c:v>
                      </c:pt>
                      <c:pt idx="2">
                        <c:v>0.5</c:v>
                      </c:pt>
                      <c:pt idx="3">
                        <c:v>0.36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29D-437A-A31B-CDCC26E778C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9.48</c:v>
                      </c:pt>
                      <c:pt idx="1">
                        <c:v>9.18</c:v>
                      </c:pt>
                      <c:pt idx="2">
                        <c:v>7.58</c:v>
                      </c:pt>
                      <c:pt idx="3">
                        <c:v>21.48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29D-437A-A31B-CDCC26E778C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6.52</c:v>
                      </c:pt>
                      <c:pt idx="1">
                        <c:v>7.12</c:v>
                      </c:pt>
                      <c:pt idx="2">
                        <c:v>15.16</c:v>
                      </c:pt>
                      <c:pt idx="3">
                        <c:v>14.53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529D-437A-A31B-CDCC26E778C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0.04</c:v>
                      </c:pt>
                      <c:pt idx="1">
                        <c:v>0.03</c:v>
                      </c:pt>
                      <c:pt idx="2">
                        <c:v>0.03</c:v>
                      </c:pt>
                      <c:pt idx="3">
                        <c:v>0.05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529D-437A-A31B-CDCC26E778C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118</c:v>
                      </c:pt>
                      <c:pt idx="1">
                        <c:v>113</c:v>
                      </c:pt>
                      <c:pt idx="2">
                        <c:v>80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529D-437A-A31B-CDCC26E778C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</c:v>
                      </c:pt>
                      <c:pt idx="1">
                        <c:v>47</c:v>
                      </c:pt>
                      <c:pt idx="2">
                        <c:v>39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529D-437A-A31B-CDCC26E778C0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7</c:v>
                      </c:pt>
                      <c:pt idx="2">
                        <c:v>1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529D-437A-A31B-CDCC26E778C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34</c:v>
                      </c:pt>
                      <c:pt idx="2">
                        <c:v>8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529D-437A-A31B-CDCC26E778C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18</c:v>
                      </c:pt>
                      <c:pt idx="2">
                        <c:v>17</c:v>
                      </c:pt>
                      <c:pt idx="3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529D-437A-A31B-CDCC26E778C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529D-437A-A31B-CDCC26E778C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48</c:v>
                      </c:pt>
                      <c:pt idx="1">
                        <c:v>58</c:v>
                      </c:pt>
                      <c:pt idx="2">
                        <c:v>28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529D-437A-A31B-CDCC26E778C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65</c:v>
                      </c:pt>
                      <c:pt idx="2">
                        <c:v>45</c:v>
                      </c:pt>
                      <c:pt idx="3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529D-437A-A31B-CDCC26E778C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82</c:v>
                      </c:pt>
                      <c:pt idx="1">
                        <c:v>88</c:v>
                      </c:pt>
                      <c:pt idx="2">
                        <c:v>43</c:v>
                      </c:pt>
                      <c:pt idx="3">
                        <c:v>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529D-437A-A31B-CDCC26E778C0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170</c:v>
                      </c:pt>
                      <c:pt idx="1">
                        <c:v>167</c:v>
                      </c:pt>
                      <c:pt idx="2">
                        <c:v>120</c:v>
                      </c:pt>
                      <c:pt idx="3">
                        <c:v>151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529D-437A-A31B-CDCC26E778C0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58</c:v>
                      </c:pt>
                      <c:pt idx="2">
                        <c:v>28</c:v>
                      </c:pt>
                      <c:pt idx="3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529D-437A-A31B-CDCC26E778C0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191</c:v>
                      </c:pt>
                      <c:pt idx="1">
                        <c:v>211</c:v>
                      </c:pt>
                      <c:pt idx="2">
                        <c:v>116</c:v>
                      </c:pt>
                      <c:pt idx="3">
                        <c:v>140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529D-437A-A31B-CDCC26E778C0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195</c:v>
                      </c:pt>
                      <c:pt idx="1">
                        <c:v>205</c:v>
                      </c:pt>
                      <c:pt idx="2">
                        <c:v>116</c:v>
                      </c:pt>
                      <c:pt idx="3">
                        <c:v>157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529D-437A-A31B-CDCC26E778C0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132</c:v>
                      </c:pt>
                      <c:pt idx="1">
                        <c:v>130</c:v>
                      </c:pt>
                      <c:pt idx="2">
                        <c:v>101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529D-437A-A31B-CDCC26E778C0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Miki!$A$27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Miki!$B$27:$F$27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101</c:v>
                      </c:pt>
                      <c:pt idx="2">
                        <c:v>47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529D-437A-A31B-CDCC26E778C0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Nakona!$A$3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Nakona!$B$3:$F$3</c:f>
              <c:numCache>
                <c:formatCode>0%</c:formatCode>
                <c:ptCount val="5"/>
                <c:pt idx="0">
                  <c:v>0.25</c:v>
                </c:pt>
                <c:pt idx="1">
                  <c:v>0.61</c:v>
                </c:pt>
                <c:pt idx="2">
                  <c:v>0.7</c:v>
                </c:pt>
                <c:pt idx="3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3F-4B38-A9E6-BD4BC3D8A8A2}"/>
            </c:ext>
          </c:extLst>
        </c:ser>
        <c:ser>
          <c:idx val="1"/>
          <c:order val="1"/>
          <c:tx>
            <c:strRef>
              <c:f>Nakona!$A$4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Nakona!$B$4:$F$4</c:f>
              <c:numCache>
                <c:formatCode>0%</c:formatCode>
                <c:ptCount val="5"/>
                <c:pt idx="0">
                  <c:v>0.67</c:v>
                </c:pt>
                <c:pt idx="1">
                  <c:v>0.93</c:v>
                </c:pt>
                <c:pt idx="2">
                  <c:v>0.53</c:v>
                </c:pt>
                <c:pt idx="3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3F-4B38-A9E6-BD4BC3D8A8A2}"/>
            </c:ext>
          </c:extLst>
        </c:ser>
        <c:ser>
          <c:idx val="2"/>
          <c:order val="2"/>
          <c:tx>
            <c:strRef>
              <c:f>Nakona!$A$5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Nakona!$B$5:$F$5</c:f>
              <c:numCache>
                <c:formatCode>0%</c:formatCode>
                <c:ptCount val="5"/>
                <c:pt idx="0">
                  <c:v>0.17</c:v>
                </c:pt>
                <c:pt idx="1">
                  <c:v>0.1</c:v>
                </c:pt>
                <c:pt idx="2">
                  <c:v>0.28999999999999998</c:v>
                </c:pt>
                <c:pt idx="3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3F-4B38-A9E6-BD4BC3D8A8A2}"/>
            </c:ext>
          </c:extLst>
        </c:ser>
        <c:ser>
          <c:idx val="3"/>
          <c:order val="3"/>
          <c:tx>
            <c:strRef>
              <c:f>Nakona!$A$6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Nakona!$B$6:$F$6</c:f>
              <c:numCache>
                <c:formatCode>0%</c:formatCode>
                <c:ptCount val="5"/>
                <c:pt idx="0">
                  <c:v>0.74</c:v>
                </c:pt>
                <c:pt idx="1">
                  <c:v>0.7</c:v>
                </c:pt>
                <c:pt idx="2">
                  <c:v>0.56000000000000005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3F-4B38-A9E6-BD4BC3D8A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Nakona!$A$7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Nakona!$B$7:$F$7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41</c:v>
                      </c:pt>
                      <c:pt idx="2">
                        <c:v>10</c:v>
                      </c:pt>
                      <c:pt idx="3">
                        <c:v>-13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23F-4B38-A9E6-BD4BC3D8A8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0.13</c:v>
                      </c:pt>
                      <c:pt idx="2">
                        <c:v>0.16</c:v>
                      </c:pt>
                      <c:pt idx="3">
                        <c:v>0.2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23F-4B38-A9E6-BD4BC3D8A8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0.19</c:v>
                      </c:pt>
                      <c:pt idx="1">
                        <c:v>0.32</c:v>
                      </c:pt>
                      <c:pt idx="2">
                        <c:v>0.4</c:v>
                      </c:pt>
                      <c:pt idx="3">
                        <c:v>0.59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23F-4B38-A9E6-BD4BC3D8A8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7.98</c:v>
                      </c:pt>
                      <c:pt idx="1">
                        <c:v>11.65</c:v>
                      </c:pt>
                      <c:pt idx="2">
                        <c:v>11.28</c:v>
                      </c:pt>
                      <c:pt idx="3">
                        <c:v>20.88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23F-4B38-A9E6-BD4BC3D8A8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6.88</c:v>
                      </c:pt>
                      <c:pt idx="1">
                        <c:v>7.85</c:v>
                      </c:pt>
                      <c:pt idx="2">
                        <c:v>6.27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23F-4B38-A9E6-BD4BC3D8A8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0.09</c:v>
                      </c:pt>
                      <c:pt idx="1">
                        <c:v>0.04</c:v>
                      </c:pt>
                      <c:pt idx="2">
                        <c:v>7.0000000000000007E-2</c:v>
                      </c:pt>
                      <c:pt idx="3">
                        <c:v>0.11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C23F-4B38-A9E6-BD4BC3D8A8A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145</c:v>
                      </c:pt>
                      <c:pt idx="1">
                        <c:v>182</c:v>
                      </c:pt>
                      <c:pt idx="2">
                        <c:v>181</c:v>
                      </c:pt>
                      <c:pt idx="3">
                        <c:v>144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C23F-4B38-A9E6-BD4BC3D8A8A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52</c:v>
                      </c:pt>
                      <c:pt idx="2">
                        <c:v>60</c:v>
                      </c:pt>
                      <c:pt idx="3">
                        <c:v>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C23F-4B38-A9E6-BD4BC3D8A8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6</c:v>
                      </c:pt>
                      <c:pt idx="2">
                        <c:v>5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C23F-4B38-A9E6-BD4BC3D8A8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19</c:v>
                      </c:pt>
                      <c:pt idx="2">
                        <c:v>26</c:v>
                      </c:pt>
                      <c:pt idx="3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C23F-4B38-A9E6-BD4BC3D8A8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30</c:v>
                      </c:pt>
                      <c:pt idx="2">
                        <c:v>30</c:v>
                      </c:pt>
                      <c:pt idx="3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C23F-4B38-A9E6-BD4BC3D8A8A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16</c:v>
                      </c:pt>
                      <c:pt idx="2">
                        <c:v>13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C23F-4B38-A9E6-BD4BC3D8A8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80</c:v>
                      </c:pt>
                      <c:pt idx="1">
                        <c:v>86</c:v>
                      </c:pt>
                      <c:pt idx="2">
                        <c:v>76</c:v>
                      </c:pt>
                      <c:pt idx="3">
                        <c:v>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C23F-4B38-A9E6-BD4BC3D8A8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</c:v>
                      </c:pt>
                      <c:pt idx="1">
                        <c:v>92</c:v>
                      </c:pt>
                      <c:pt idx="2">
                        <c:v>97</c:v>
                      </c:pt>
                      <c:pt idx="3">
                        <c:v>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C23F-4B38-A9E6-BD4BC3D8A8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127</c:v>
                      </c:pt>
                      <c:pt idx="1">
                        <c:v>118</c:v>
                      </c:pt>
                      <c:pt idx="2">
                        <c:v>115</c:v>
                      </c:pt>
                      <c:pt idx="3">
                        <c:v>113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C23F-4B38-A9E6-BD4BC3D8A8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199</c:v>
                      </c:pt>
                      <c:pt idx="1">
                        <c:v>240</c:v>
                      </c:pt>
                      <c:pt idx="2">
                        <c:v>246</c:v>
                      </c:pt>
                      <c:pt idx="3">
                        <c:v>241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C23F-4B38-A9E6-BD4BC3D8A8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65</c:v>
                      </c:pt>
                      <c:pt idx="2">
                        <c:v>69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C23F-4B38-A9E6-BD4BC3D8A8A2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300</c:v>
                      </c:pt>
                      <c:pt idx="1">
                        <c:v>296</c:v>
                      </c:pt>
                      <c:pt idx="2">
                        <c:v>288</c:v>
                      </c:pt>
                      <c:pt idx="3">
                        <c:v>261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C23F-4B38-A9E6-BD4BC3D8A8A2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243</c:v>
                      </c:pt>
                      <c:pt idx="1">
                        <c:v>287</c:v>
                      </c:pt>
                      <c:pt idx="2">
                        <c:v>283</c:v>
                      </c:pt>
                      <c:pt idx="3">
                        <c:v>227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C23F-4B38-A9E6-BD4BC3D8A8A2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168</c:v>
                      </c:pt>
                      <c:pt idx="1">
                        <c:v>174</c:v>
                      </c:pt>
                      <c:pt idx="2">
                        <c:v>187</c:v>
                      </c:pt>
                      <c:pt idx="3">
                        <c:v>209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C23F-4B38-A9E6-BD4BC3D8A8A2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153</c:v>
                      </c:pt>
                      <c:pt idx="1">
                        <c:v>140</c:v>
                      </c:pt>
                      <c:pt idx="2">
                        <c:v>133</c:v>
                      </c:pt>
                      <c:pt idx="3">
                        <c:v>127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C23F-4B38-A9E6-BD4BC3D8A8A2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564</c:v>
                      </c:pt>
                      <c:pt idx="1">
                        <c:v>601</c:v>
                      </c:pt>
                      <c:pt idx="2">
                        <c:v>603</c:v>
                      </c:pt>
                      <c:pt idx="3">
                        <c:v>563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C23F-4B38-A9E6-BD4BC3D8A8A2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Nakona!$A$8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Nakona!$B$8:$F$8</c:f>
              <c:numCache>
                <c:formatCode>0%</c:formatCode>
                <c:ptCount val="5"/>
                <c:pt idx="0">
                  <c:v>0.22</c:v>
                </c:pt>
                <c:pt idx="1">
                  <c:v>0.13</c:v>
                </c:pt>
                <c:pt idx="2">
                  <c:v>0.16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E0-4F7B-B2B3-66E0BD6F361A}"/>
            </c:ext>
          </c:extLst>
        </c:ser>
        <c:ser>
          <c:idx val="6"/>
          <c:order val="6"/>
          <c:tx>
            <c:strRef>
              <c:f>Nakona!$A$9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Nakona!$B$9:$F$9</c:f>
              <c:numCache>
                <c:formatCode>0%</c:formatCode>
                <c:ptCount val="5"/>
                <c:pt idx="0">
                  <c:v>0.19</c:v>
                </c:pt>
                <c:pt idx="1">
                  <c:v>0.32</c:v>
                </c:pt>
                <c:pt idx="2">
                  <c:v>0.4</c:v>
                </c:pt>
                <c:pt idx="3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E0-4F7B-B2B3-66E0BD6F361A}"/>
            </c:ext>
          </c:extLst>
        </c:ser>
        <c:ser>
          <c:idx val="9"/>
          <c:order val="9"/>
          <c:tx>
            <c:strRef>
              <c:f>Nakona!$A$12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Nakona!$B$12:$F$12</c:f>
              <c:numCache>
                <c:formatCode>0%</c:formatCode>
                <c:ptCount val="5"/>
                <c:pt idx="0">
                  <c:v>0.09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E0-4F7B-B2B3-66E0BD6F3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Nakona!$A$3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Nakona!$B$3:$F$3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0.61</c:v>
                      </c:pt>
                      <c:pt idx="2">
                        <c:v>0.7</c:v>
                      </c:pt>
                      <c:pt idx="3">
                        <c:v>0.65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7E0-4F7B-B2B3-66E0BD6F361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0.67</c:v>
                      </c:pt>
                      <c:pt idx="1">
                        <c:v>0.93</c:v>
                      </c:pt>
                      <c:pt idx="2">
                        <c:v>0.53</c:v>
                      </c:pt>
                      <c:pt idx="3">
                        <c:v>0.61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7E0-4F7B-B2B3-66E0BD6F361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0.17</c:v>
                      </c:pt>
                      <c:pt idx="1">
                        <c:v>0.1</c:v>
                      </c:pt>
                      <c:pt idx="2">
                        <c:v>0.28999999999999998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7E0-4F7B-B2B3-66E0BD6F361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0.74</c:v>
                      </c:pt>
                      <c:pt idx="1">
                        <c:v>0.7</c:v>
                      </c:pt>
                      <c:pt idx="2">
                        <c:v>0.56000000000000005</c:v>
                      </c:pt>
                      <c:pt idx="3">
                        <c:v>0.6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7E0-4F7B-B2B3-66E0BD6F361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41</c:v>
                      </c:pt>
                      <c:pt idx="2">
                        <c:v>10</c:v>
                      </c:pt>
                      <c:pt idx="3">
                        <c:v>-13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7E0-4F7B-B2B3-66E0BD6F361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7.98</c:v>
                      </c:pt>
                      <c:pt idx="1">
                        <c:v>11.65</c:v>
                      </c:pt>
                      <c:pt idx="2">
                        <c:v>11.28</c:v>
                      </c:pt>
                      <c:pt idx="3">
                        <c:v>20.88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7E0-4F7B-B2B3-66E0BD6F361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6.88</c:v>
                      </c:pt>
                      <c:pt idx="1">
                        <c:v>7.85</c:v>
                      </c:pt>
                      <c:pt idx="2">
                        <c:v>6.27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A7E0-4F7B-B2B3-66E0BD6F361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145</c:v>
                      </c:pt>
                      <c:pt idx="1">
                        <c:v>182</c:v>
                      </c:pt>
                      <c:pt idx="2">
                        <c:v>181</c:v>
                      </c:pt>
                      <c:pt idx="3">
                        <c:v>144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A7E0-4F7B-B2B3-66E0BD6F361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52</c:v>
                      </c:pt>
                      <c:pt idx="2">
                        <c:v>60</c:v>
                      </c:pt>
                      <c:pt idx="3">
                        <c:v>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A7E0-4F7B-B2B3-66E0BD6F361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6</c:v>
                      </c:pt>
                      <c:pt idx="2">
                        <c:v>5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A7E0-4F7B-B2B3-66E0BD6F361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19</c:v>
                      </c:pt>
                      <c:pt idx="2">
                        <c:v>26</c:v>
                      </c:pt>
                      <c:pt idx="3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7E0-4F7B-B2B3-66E0BD6F361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30</c:v>
                      </c:pt>
                      <c:pt idx="2">
                        <c:v>30</c:v>
                      </c:pt>
                      <c:pt idx="3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A7E0-4F7B-B2B3-66E0BD6F361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16</c:v>
                      </c:pt>
                      <c:pt idx="2">
                        <c:v>13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A7E0-4F7B-B2B3-66E0BD6F361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80</c:v>
                      </c:pt>
                      <c:pt idx="1">
                        <c:v>86</c:v>
                      </c:pt>
                      <c:pt idx="2">
                        <c:v>76</c:v>
                      </c:pt>
                      <c:pt idx="3">
                        <c:v>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A7E0-4F7B-B2B3-66E0BD6F361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</c:v>
                      </c:pt>
                      <c:pt idx="1">
                        <c:v>92</c:v>
                      </c:pt>
                      <c:pt idx="2">
                        <c:v>97</c:v>
                      </c:pt>
                      <c:pt idx="3">
                        <c:v>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A7E0-4F7B-B2B3-66E0BD6F361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127</c:v>
                      </c:pt>
                      <c:pt idx="1">
                        <c:v>118</c:v>
                      </c:pt>
                      <c:pt idx="2">
                        <c:v>115</c:v>
                      </c:pt>
                      <c:pt idx="3">
                        <c:v>113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A7E0-4F7B-B2B3-66E0BD6F361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199</c:v>
                      </c:pt>
                      <c:pt idx="1">
                        <c:v>240</c:v>
                      </c:pt>
                      <c:pt idx="2">
                        <c:v>246</c:v>
                      </c:pt>
                      <c:pt idx="3">
                        <c:v>241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A7E0-4F7B-B2B3-66E0BD6F361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65</c:v>
                      </c:pt>
                      <c:pt idx="2">
                        <c:v>69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A7E0-4F7B-B2B3-66E0BD6F361A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300</c:v>
                      </c:pt>
                      <c:pt idx="1">
                        <c:v>296</c:v>
                      </c:pt>
                      <c:pt idx="2">
                        <c:v>288</c:v>
                      </c:pt>
                      <c:pt idx="3">
                        <c:v>261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A7E0-4F7B-B2B3-66E0BD6F361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243</c:v>
                      </c:pt>
                      <c:pt idx="1">
                        <c:v>287</c:v>
                      </c:pt>
                      <c:pt idx="2">
                        <c:v>283</c:v>
                      </c:pt>
                      <c:pt idx="3">
                        <c:v>227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A7E0-4F7B-B2B3-66E0BD6F361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168</c:v>
                      </c:pt>
                      <c:pt idx="1">
                        <c:v>174</c:v>
                      </c:pt>
                      <c:pt idx="2">
                        <c:v>187</c:v>
                      </c:pt>
                      <c:pt idx="3">
                        <c:v>209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A7E0-4F7B-B2B3-66E0BD6F361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153</c:v>
                      </c:pt>
                      <c:pt idx="1">
                        <c:v>140</c:v>
                      </c:pt>
                      <c:pt idx="2">
                        <c:v>133</c:v>
                      </c:pt>
                      <c:pt idx="3">
                        <c:v>127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A7E0-4F7B-B2B3-66E0BD6F361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564</c:v>
                      </c:pt>
                      <c:pt idx="1">
                        <c:v>601</c:v>
                      </c:pt>
                      <c:pt idx="2">
                        <c:v>603</c:v>
                      </c:pt>
                      <c:pt idx="3">
                        <c:v>563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A7E0-4F7B-B2B3-66E0BD6F361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Nakona!$A$22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Nakona!$B$22:$F$22</c:f>
              <c:numCache>
                <c:formatCode>General</c:formatCode>
                <c:ptCount val="5"/>
                <c:pt idx="0">
                  <c:v>199</c:v>
                </c:pt>
                <c:pt idx="1">
                  <c:v>240</c:v>
                </c:pt>
                <c:pt idx="2">
                  <c:v>246</c:v>
                </c:pt>
                <c:pt idx="3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6D-4BE8-835A-168160B8F2DA}"/>
            </c:ext>
          </c:extLst>
        </c:ser>
        <c:ser>
          <c:idx val="20"/>
          <c:order val="20"/>
          <c:tx>
            <c:strRef>
              <c:f>Nakona!$A$23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Nakona!$B$23:$F$23</c:f>
              <c:numCache>
                <c:formatCode>General</c:formatCode>
                <c:ptCount val="5"/>
                <c:pt idx="0">
                  <c:v>65</c:v>
                </c:pt>
                <c:pt idx="1">
                  <c:v>65</c:v>
                </c:pt>
                <c:pt idx="2">
                  <c:v>69</c:v>
                </c:pt>
                <c:pt idx="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6D-4BE8-835A-168160B8F2DA}"/>
            </c:ext>
          </c:extLst>
        </c:ser>
        <c:ser>
          <c:idx val="21"/>
          <c:order val="21"/>
          <c:tx>
            <c:strRef>
              <c:f>Nakona!$A$24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Nakona!$B$24:$F$24</c:f>
              <c:numCache>
                <c:formatCode>General</c:formatCode>
                <c:ptCount val="5"/>
                <c:pt idx="0">
                  <c:v>300</c:v>
                </c:pt>
                <c:pt idx="1">
                  <c:v>296</c:v>
                </c:pt>
                <c:pt idx="2">
                  <c:v>288</c:v>
                </c:pt>
                <c:pt idx="3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6D-4BE8-835A-168160B8F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Nakona!$A$3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Nakona!$B$3:$F$3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0.61</c:v>
                      </c:pt>
                      <c:pt idx="2">
                        <c:v>0.7</c:v>
                      </c:pt>
                      <c:pt idx="3">
                        <c:v>0.65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56D-4BE8-835A-168160B8F2D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0.67</c:v>
                      </c:pt>
                      <c:pt idx="1">
                        <c:v>0.93</c:v>
                      </c:pt>
                      <c:pt idx="2">
                        <c:v>0.53</c:v>
                      </c:pt>
                      <c:pt idx="3">
                        <c:v>0.61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56D-4BE8-835A-168160B8F2D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0.17</c:v>
                      </c:pt>
                      <c:pt idx="1">
                        <c:v>0.1</c:v>
                      </c:pt>
                      <c:pt idx="2">
                        <c:v>0.28999999999999998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56D-4BE8-835A-168160B8F2D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0.74</c:v>
                      </c:pt>
                      <c:pt idx="1">
                        <c:v>0.7</c:v>
                      </c:pt>
                      <c:pt idx="2">
                        <c:v>0.56000000000000005</c:v>
                      </c:pt>
                      <c:pt idx="3">
                        <c:v>0.6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56D-4BE8-835A-168160B8F2D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41</c:v>
                      </c:pt>
                      <c:pt idx="2">
                        <c:v>10</c:v>
                      </c:pt>
                      <c:pt idx="3">
                        <c:v>-13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56D-4BE8-835A-168160B8F2D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0.13</c:v>
                      </c:pt>
                      <c:pt idx="2">
                        <c:v>0.16</c:v>
                      </c:pt>
                      <c:pt idx="3">
                        <c:v>0.2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56D-4BE8-835A-168160B8F2D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0.19</c:v>
                      </c:pt>
                      <c:pt idx="1">
                        <c:v>0.32</c:v>
                      </c:pt>
                      <c:pt idx="2">
                        <c:v>0.4</c:v>
                      </c:pt>
                      <c:pt idx="3">
                        <c:v>0.59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156D-4BE8-835A-168160B8F2D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7.98</c:v>
                      </c:pt>
                      <c:pt idx="1">
                        <c:v>11.65</c:v>
                      </c:pt>
                      <c:pt idx="2">
                        <c:v>11.28</c:v>
                      </c:pt>
                      <c:pt idx="3">
                        <c:v>20.88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156D-4BE8-835A-168160B8F2D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6.88</c:v>
                      </c:pt>
                      <c:pt idx="1">
                        <c:v>7.85</c:v>
                      </c:pt>
                      <c:pt idx="2">
                        <c:v>6.27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156D-4BE8-835A-168160B8F2D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0.09</c:v>
                      </c:pt>
                      <c:pt idx="1">
                        <c:v>0.04</c:v>
                      </c:pt>
                      <c:pt idx="2">
                        <c:v>7.0000000000000007E-2</c:v>
                      </c:pt>
                      <c:pt idx="3">
                        <c:v>0.11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56D-4BE8-835A-168160B8F2D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145</c:v>
                      </c:pt>
                      <c:pt idx="1">
                        <c:v>182</c:v>
                      </c:pt>
                      <c:pt idx="2">
                        <c:v>181</c:v>
                      </c:pt>
                      <c:pt idx="3">
                        <c:v>144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56D-4BE8-835A-168160B8F2D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52</c:v>
                      </c:pt>
                      <c:pt idx="2">
                        <c:v>60</c:v>
                      </c:pt>
                      <c:pt idx="3">
                        <c:v>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156D-4BE8-835A-168160B8F2D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6</c:v>
                      </c:pt>
                      <c:pt idx="2">
                        <c:v>5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156D-4BE8-835A-168160B8F2D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19</c:v>
                      </c:pt>
                      <c:pt idx="2">
                        <c:v>26</c:v>
                      </c:pt>
                      <c:pt idx="3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156D-4BE8-835A-168160B8F2D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30</c:v>
                      </c:pt>
                      <c:pt idx="2">
                        <c:v>30</c:v>
                      </c:pt>
                      <c:pt idx="3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156D-4BE8-835A-168160B8F2D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16</c:v>
                      </c:pt>
                      <c:pt idx="2">
                        <c:v>13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156D-4BE8-835A-168160B8F2D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80</c:v>
                      </c:pt>
                      <c:pt idx="1">
                        <c:v>86</c:v>
                      </c:pt>
                      <c:pt idx="2">
                        <c:v>76</c:v>
                      </c:pt>
                      <c:pt idx="3">
                        <c:v>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156D-4BE8-835A-168160B8F2D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</c:v>
                      </c:pt>
                      <c:pt idx="1">
                        <c:v>92</c:v>
                      </c:pt>
                      <c:pt idx="2">
                        <c:v>97</c:v>
                      </c:pt>
                      <c:pt idx="3">
                        <c:v>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156D-4BE8-835A-168160B8F2D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127</c:v>
                      </c:pt>
                      <c:pt idx="1">
                        <c:v>118</c:v>
                      </c:pt>
                      <c:pt idx="2">
                        <c:v>115</c:v>
                      </c:pt>
                      <c:pt idx="3">
                        <c:v>113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156D-4BE8-835A-168160B8F2D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243</c:v>
                      </c:pt>
                      <c:pt idx="1">
                        <c:v>287</c:v>
                      </c:pt>
                      <c:pt idx="2">
                        <c:v>283</c:v>
                      </c:pt>
                      <c:pt idx="3">
                        <c:v>227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156D-4BE8-835A-168160B8F2D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168</c:v>
                      </c:pt>
                      <c:pt idx="1">
                        <c:v>174</c:v>
                      </c:pt>
                      <c:pt idx="2">
                        <c:v>187</c:v>
                      </c:pt>
                      <c:pt idx="3">
                        <c:v>209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156D-4BE8-835A-168160B8F2D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153</c:v>
                      </c:pt>
                      <c:pt idx="1">
                        <c:v>140</c:v>
                      </c:pt>
                      <c:pt idx="2">
                        <c:v>133</c:v>
                      </c:pt>
                      <c:pt idx="3">
                        <c:v>127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156D-4BE8-835A-168160B8F2D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564</c:v>
                      </c:pt>
                      <c:pt idx="1">
                        <c:v>601</c:v>
                      </c:pt>
                      <c:pt idx="2">
                        <c:v>603</c:v>
                      </c:pt>
                      <c:pt idx="3">
                        <c:v>563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156D-4BE8-835A-168160B8F2D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Nakona!$A$25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Nakona!$B$25:$F$25</c:f>
              <c:numCache>
                <c:formatCode>General</c:formatCode>
                <c:ptCount val="5"/>
                <c:pt idx="0">
                  <c:v>243</c:v>
                </c:pt>
                <c:pt idx="1">
                  <c:v>287</c:v>
                </c:pt>
                <c:pt idx="2">
                  <c:v>283</c:v>
                </c:pt>
                <c:pt idx="3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E-4800-ABE9-2D6E8489C9F5}"/>
            </c:ext>
          </c:extLst>
        </c:ser>
        <c:ser>
          <c:idx val="23"/>
          <c:order val="23"/>
          <c:tx>
            <c:strRef>
              <c:f>Nakona!$A$26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Nakona!$B$26:$F$26</c:f>
              <c:numCache>
                <c:formatCode>General</c:formatCode>
                <c:ptCount val="5"/>
                <c:pt idx="0">
                  <c:v>168</c:v>
                </c:pt>
                <c:pt idx="1">
                  <c:v>174</c:v>
                </c:pt>
                <c:pt idx="2">
                  <c:v>187</c:v>
                </c:pt>
                <c:pt idx="3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E-4800-ABE9-2D6E8489C9F5}"/>
            </c:ext>
          </c:extLst>
        </c:ser>
        <c:ser>
          <c:idx val="24"/>
          <c:order val="24"/>
          <c:tx>
            <c:strRef>
              <c:f>Nakona!$A$27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Nakona!$B$27:$F$27</c:f>
              <c:numCache>
                <c:formatCode>General</c:formatCode>
                <c:ptCount val="5"/>
                <c:pt idx="0">
                  <c:v>153</c:v>
                </c:pt>
                <c:pt idx="1">
                  <c:v>140</c:v>
                </c:pt>
                <c:pt idx="2">
                  <c:v>133</c:v>
                </c:pt>
                <c:pt idx="3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E-4800-ABE9-2D6E8489C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Nakona!$A$3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Nakona!$B$3:$F$3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0.61</c:v>
                      </c:pt>
                      <c:pt idx="2">
                        <c:v>0.7</c:v>
                      </c:pt>
                      <c:pt idx="3">
                        <c:v>0.65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6FE-4800-ABE9-2D6E8489C9F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0.67</c:v>
                      </c:pt>
                      <c:pt idx="1">
                        <c:v>0.93</c:v>
                      </c:pt>
                      <c:pt idx="2">
                        <c:v>0.53</c:v>
                      </c:pt>
                      <c:pt idx="3">
                        <c:v>0.61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6FE-4800-ABE9-2D6E8489C9F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0.17</c:v>
                      </c:pt>
                      <c:pt idx="1">
                        <c:v>0.1</c:v>
                      </c:pt>
                      <c:pt idx="2">
                        <c:v>0.28999999999999998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6FE-4800-ABE9-2D6E8489C9F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0.74</c:v>
                      </c:pt>
                      <c:pt idx="1">
                        <c:v>0.7</c:v>
                      </c:pt>
                      <c:pt idx="2">
                        <c:v>0.56000000000000005</c:v>
                      </c:pt>
                      <c:pt idx="3">
                        <c:v>0.6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6FE-4800-ABE9-2D6E8489C9F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41</c:v>
                      </c:pt>
                      <c:pt idx="2">
                        <c:v>10</c:v>
                      </c:pt>
                      <c:pt idx="3">
                        <c:v>-13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6FE-4800-ABE9-2D6E8489C9F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0.13</c:v>
                      </c:pt>
                      <c:pt idx="2">
                        <c:v>0.16</c:v>
                      </c:pt>
                      <c:pt idx="3">
                        <c:v>0.2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6FE-4800-ABE9-2D6E8489C9F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0.19</c:v>
                      </c:pt>
                      <c:pt idx="1">
                        <c:v>0.32</c:v>
                      </c:pt>
                      <c:pt idx="2">
                        <c:v>0.4</c:v>
                      </c:pt>
                      <c:pt idx="3">
                        <c:v>0.59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66FE-4800-ABE9-2D6E8489C9F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7.98</c:v>
                      </c:pt>
                      <c:pt idx="1">
                        <c:v>11.65</c:v>
                      </c:pt>
                      <c:pt idx="2">
                        <c:v>11.28</c:v>
                      </c:pt>
                      <c:pt idx="3">
                        <c:v>20.88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66FE-4800-ABE9-2D6E8489C9F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6.88</c:v>
                      </c:pt>
                      <c:pt idx="1">
                        <c:v>7.85</c:v>
                      </c:pt>
                      <c:pt idx="2">
                        <c:v>6.27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66FE-4800-ABE9-2D6E8489C9F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0.09</c:v>
                      </c:pt>
                      <c:pt idx="1">
                        <c:v>0.04</c:v>
                      </c:pt>
                      <c:pt idx="2">
                        <c:v>7.0000000000000007E-2</c:v>
                      </c:pt>
                      <c:pt idx="3">
                        <c:v>0.11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66FE-4800-ABE9-2D6E8489C9F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145</c:v>
                      </c:pt>
                      <c:pt idx="1">
                        <c:v>182</c:v>
                      </c:pt>
                      <c:pt idx="2">
                        <c:v>181</c:v>
                      </c:pt>
                      <c:pt idx="3">
                        <c:v>144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6FE-4800-ABE9-2D6E8489C9F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52</c:v>
                      </c:pt>
                      <c:pt idx="2">
                        <c:v>60</c:v>
                      </c:pt>
                      <c:pt idx="3">
                        <c:v>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66FE-4800-ABE9-2D6E8489C9F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6</c:v>
                      </c:pt>
                      <c:pt idx="2">
                        <c:v>5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66FE-4800-ABE9-2D6E8489C9F5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19</c:v>
                      </c:pt>
                      <c:pt idx="2">
                        <c:v>26</c:v>
                      </c:pt>
                      <c:pt idx="3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66FE-4800-ABE9-2D6E8489C9F5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30</c:v>
                      </c:pt>
                      <c:pt idx="2">
                        <c:v>30</c:v>
                      </c:pt>
                      <c:pt idx="3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66FE-4800-ABE9-2D6E8489C9F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16</c:v>
                      </c:pt>
                      <c:pt idx="2">
                        <c:v>13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66FE-4800-ABE9-2D6E8489C9F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80</c:v>
                      </c:pt>
                      <c:pt idx="1">
                        <c:v>86</c:v>
                      </c:pt>
                      <c:pt idx="2">
                        <c:v>76</c:v>
                      </c:pt>
                      <c:pt idx="3">
                        <c:v>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66FE-4800-ABE9-2D6E8489C9F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</c:v>
                      </c:pt>
                      <c:pt idx="1">
                        <c:v>92</c:v>
                      </c:pt>
                      <c:pt idx="2">
                        <c:v>97</c:v>
                      </c:pt>
                      <c:pt idx="3">
                        <c:v>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66FE-4800-ABE9-2D6E8489C9F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127</c:v>
                      </c:pt>
                      <c:pt idx="1">
                        <c:v>118</c:v>
                      </c:pt>
                      <c:pt idx="2">
                        <c:v>115</c:v>
                      </c:pt>
                      <c:pt idx="3">
                        <c:v>113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66FE-4800-ABE9-2D6E8489C9F5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199</c:v>
                      </c:pt>
                      <c:pt idx="1">
                        <c:v>240</c:v>
                      </c:pt>
                      <c:pt idx="2">
                        <c:v>246</c:v>
                      </c:pt>
                      <c:pt idx="3">
                        <c:v>241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66FE-4800-ABE9-2D6E8489C9F5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65</c:v>
                      </c:pt>
                      <c:pt idx="2">
                        <c:v>69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66FE-4800-ABE9-2D6E8489C9F5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300</c:v>
                      </c:pt>
                      <c:pt idx="1">
                        <c:v>296</c:v>
                      </c:pt>
                      <c:pt idx="2">
                        <c:v>288</c:v>
                      </c:pt>
                      <c:pt idx="3">
                        <c:v>261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66FE-4800-ABE9-2D6E8489C9F5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564</c:v>
                      </c:pt>
                      <c:pt idx="1">
                        <c:v>601</c:v>
                      </c:pt>
                      <c:pt idx="2">
                        <c:v>603</c:v>
                      </c:pt>
                      <c:pt idx="3">
                        <c:v>563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66FE-4800-ABE9-2D6E8489C9F5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Nakona!$A$28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Nakona!$B$2:$F$2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Nakona!$B$28:$F$28</c:f>
              <c:numCache>
                <c:formatCode>General</c:formatCode>
                <c:ptCount val="5"/>
                <c:pt idx="0">
                  <c:v>564</c:v>
                </c:pt>
                <c:pt idx="1">
                  <c:v>601</c:v>
                </c:pt>
                <c:pt idx="2">
                  <c:v>603</c:v>
                </c:pt>
                <c:pt idx="3">
                  <c:v>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0-4E8C-AA55-1EC73DFAD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Nakona!$A$3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Nakona!$B$3:$F$3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0.61</c:v>
                      </c:pt>
                      <c:pt idx="2">
                        <c:v>0.7</c:v>
                      </c:pt>
                      <c:pt idx="3">
                        <c:v>0.65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9D0-4E8C-AA55-1EC73DFAD36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0.67</c:v>
                      </c:pt>
                      <c:pt idx="1">
                        <c:v>0.93</c:v>
                      </c:pt>
                      <c:pt idx="2">
                        <c:v>0.53</c:v>
                      </c:pt>
                      <c:pt idx="3">
                        <c:v>0.61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9D0-4E8C-AA55-1EC73DFAD3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0.17</c:v>
                      </c:pt>
                      <c:pt idx="1">
                        <c:v>0.1</c:v>
                      </c:pt>
                      <c:pt idx="2">
                        <c:v>0.28999999999999998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9D0-4E8C-AA55-1EC73DFAD3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0.74</c:v>
                      </c:pt>
                      <c:pt idx="1">
                        <c:v>0.7</c:v>
                      </c:pt>
                      <c:pt idx="2">
                        <c:v>0.56000000000000005</c:v>
                      </c:pt>
                      <c:pt idx="3">
                        <c:v>0.6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9D0-4E8C-AA55-1EC73DFAD36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41</c:v>
                      </c:pt>
                      <c:pt idx="2">
                        <c:v>10</c:v>
                      </c:pt>
                      <c:pt idx="3">
                        <c:v>-13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9D0-4E8C-AA55-1EC73DFAD36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0.13</c:v>
                      </c:pt>
                      <c:pt idx="2">
                        <c:v>0.16</c:v>
                      </c:pt>
                      <c:pt idx="3">
                        <c:v>0.2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9D0-4E8C-AA55-1EC73DFAD36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0.19</c:v>
                      </c:pt>
                      <c:pt idx="1">
                        <c:v>0.32</c:v>
                      </c:pt>
                      <c:pt idx="2">
                        <c:v>0.4</c:v>
                      </c:pt>
                      <c:pt idx="3">
                        <c:v>0.59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9D0-4E8C-AA55-1EC73DFAD36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7.98</c:v>
                      </c:pt>
                      <c:pt idx="1">
                        <c:v>11.65</c:v>
                      </c:pt>
                      <c:pt idx="2">
                        <c:v>11.28</c:v>
                      </c:pt>
                      <c:pt idx="3">
                        <c:v>20.88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9D0-4E8C-AA55-1EC73DFAD36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6.88</c:v>
                      </c:pt>
                      <c:pt idx="1">
                        <c:v>7.85</c:v>
                      </c:pt>
                      <c:pt idx="2">
                        <c:v>6.27</c:v>
                      </c:pt>
                      <c:pt idx="3">
                        <c:v>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89D0-4E8C-AA55-1EC73DFAD36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0.09</c:v>
                      </c:pt>
                      <c:pt idx="1">
                        <c:v>0.04</c:v>
                      </c:pt>
                      <c:pt idx="2">
                        <c:v>7.0000000000000007E-2</c:v>
                      </c:pt>
                      <c:pt idx="3">
                        <c:v>0.11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89D0-4E8C-AA55-1EC73DFAD36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145</c:v>
                      </c:pt>
                      <c:pt idx="1">
                        <c:v>182</c:v>
                      </c:pt>
                      <c:pt idx="2">
                        <c:v>181</c:v>
                      </c:pt>
                      <c:pt idx="3">
                        <c:v>144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89D0-4E8C-AA55-1EC73DFAD36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52</c:v>
                      </c:pt>
                      <c:pt idx="2">
                        <c:v>60</c:v>
                      </c:pt>
                      <c:pt idx="3">
                        <c:v>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89D0-4E8C-AA55-1EC73DFAD36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6</c:v>
                      </c:pt>
                      <c:pt idx="2">
                        <c:v>5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89D0-4E8C-AA55-1EC73DFAD36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19</c:v>
                      </c:pt>
                      <c:pt idx="2">
                        <c:v>26</c:v>
                      </c:pt>
                      <c:pt idx="3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89D0-4E8C-AA55-1EC73DFAD36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30</c:v>
                      </c:pt>
                      <c:pt idx="2">
                        <c:v>30</c:v>
                      </c:pt>
                      <c:pt idx="3">
                        <c:v>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89D0-4E8C-AA55-1EC73DFAD36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16</c:v>
                      </c:pt>
                      <c:pt idx="2">
                        <c:v>13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89D0-4E8C-AA55-1EC73DFAD36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80</c:v>
                      </c:pt>
                      <c:pt idx="1">
                        <c:v>86</c:v>
                      </c:pt>
                      <c:pt idx="2">
                        <c:v>76</c:v>
                      </c:pt>
                      <c:pt idx="3">
                        <c:v>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89D0-4E8C-AA55-1EC73DFAD36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</c:v>
                      </c:pt>
                      <c:pt idx="1">
                        <c:v>92</c:v>
                      </c:pt>
                      <c:pt idx="2">
                        <c:v>97</c:v>
                      </c:pt>
                      <c:pt idx="3">
                        <c:v>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89D0-4E8C-AA55-1EC73DFAD36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127</c:v>
                      </c:pt>
                      <c:pt idx="1">
                        <c:v>118</c:v>
                      </c:pt>
                      <c:pt idx="2">
                        <c:v>115</c:v>
                      </c:pt>
                      <c:pt idx="3">
                        <c:v>113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89D0-4E8C-AA55-1EC73DFAD36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199</c:v>
                      </c:pt>
                      <c:pt idx="1">
                        <c:v>240</c:v>
                      </c:pt>
                      <c:pt idx="2">
                        <c:v>246</c:v>
                      </c:pt>
                      <c:pt idx="3">
                        <c:v>241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89D0-4E8C-AA55-1EC73DFAD361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65</c:v>
                      </c:pt>
                      <c:pt idx="2">
                        <c:v>69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89D0-4E8C-AA55-1EC73DFAD361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300</c:v>
                      </c:pt>
                      <c:pt idx="1">
                        <c:v>296</c:v>
                      </c:pt>
                      <c:pt idx="2">
                        <c:v>288</c:v>
                      </c:pt>
                      <c:pt idx="3">
                        <c:v>261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89D0-4E8C-AA55-1EC73DFAD361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243</c:v>
                      </c:pt>
                      <c:pt idx="1">
                        <c:v>287</c:v>
                      </c:pt>
                      <c:pt idx="2">
                        <c:v>283</c:v>
                      </c:pt>
                      <c:pt idx="3">
                        <c:v>227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89D0-4E8C-AA55-1EC73DFAD361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168</c:v>
                      </c:pt>
                      <c:pt idx="1">
                        <c:v>174</c:v>
                      </c:pt>
                      <c:pt idx="2">
                        <c:v>187</c:v>
                      </c:pt>
                      <c:pt idx="3">
                        <c:v>209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89D0-4E8C-AA55-1EC73DFAD361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Nakona!$A$27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Nakona!$B$27:$F$27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153</c:v>
                      </c:pt>
                      <c:pt idx="1">
                        <c:v>140</c:v>
                      </c:pt>
                      <c:pt idx="2">
                        <c:v>133</c:v>
                      </c:pt>
                      <c:pt idx="3">
                        <c:v>127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89D0-4E8C-AA55-1EC73DFAD361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Netopalis!$A$3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Netopalis!$B$3:$F$3</c:f>
              <c:numCache>
                <c:formatCode>0%</c:formatCode>
                <c:ptCount val="5"/>
                <c:pt idx="0">
                  <c:v>0.34</c:v>
                </c:pt>
                <c:pt idx="1">
                  <c:v>0.62</c:v>
                </c:pt>
                <c:pt idx="2">
                  <c:v>0.38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8-494C-B0D0-7F0C0F4A7C4D}"/>
            </c:ext>
          </c:extLst>
        </c:ser>
        <c:ser>
          <c:idx val="1"/>
          <c:order val="1"/>
          <c:tx>
            <c:strRef>
              <c:f>Netopalis!$A$4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Netopalis!$B$4:$F$4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0.86</c:v>
                </c:pt>
                <c:pt idx="3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8-494C-B0D0-7F0C0F4A7C4D}"/>
            </c:ext>
          </c:extLst>
        </c:ser>
        <c:ser>
          <c:idx val="2"/>
          <c:order val="2"/>
          <c:tx>
            <c:strRef>
              <c:f>Netopalis!$A$5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Netopalis!$B$5:$F$5</c:f>
              <c:numCache>
                <c:formatCode>0%</c:formatCode>
                <c:ptCount val="5"/>
                <c:pt idx="0">
                  <c:v>0.23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D8-494C-B0D0-7F0C0F4A7C4D}"/>
            </c:ext>
          </c:extLst>
        </c:ser>
        <c:ser>
          <c:idx val="3"/>
          <c:order val="3"/>
          <c:tx>
            <c:strRef>
              <c:f>Netopalis!$A$6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Netopalis!$B$6:$F$6</c:f>
              <c:numCache>
                <c:formatCode>0%</c:formatCode>
                <c:ptCount val="5"/>
                <c:pt idx="0">
                  <c:v>0.62</c:v>
                </c:pt>
                <c:pt idx="1">
                  <c:v>0.84</c:v>
                </c:pt>
                <c:pt idx="2">
                  <c:v>0.54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D8-494C-B0D0-7F0C0F4A7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Netopalis!$A$7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Netopalis!$B$7:$F$7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-29</c:v>
                      </c:pt>
                      <c:pt idx="1">
                        <c:v>28</c:v>
                      </c:pt>
                      <c:pt idx="2">
                        <c:v>-17</c:v>
                      </c:pt>
                      <c:pt idx="3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3D8-494C-B0D0-7F0C0F4A7C4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0.26</c:v>
                      </c:pt>
                      <c:pt idx="1">
                        <c:v>0.35</c:v>
                      </c:pt>
                      <c:pt idx="2">
                        <c:v>0.25</c:v>
                      </c:pt>
                      <c:pt idx="3">
                        <c:v>0.01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3D8-494C-B0D0-7F0C0F4A7C4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0.32</c:v>
                      </c:pt>
                      <c:pt idx="1">
                        <c:v>0.22</c:v>
                      </c:pt>
                      <c:pt idx="2">
                        <c:v>0.32</c:v>
                      </c:pt>
                      <c:pt idx="3">
                        <c:v>0.16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3D8-494C-B0D0-7F0C0F4A7C4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25.18</c:v>
                      </c:pt>
                      <c:pt idx="1">
                        <c:v>20.260000000000002</c:v>
                      </c:pt>
                      <c:pt idx="2">
                        <c:v>98.77</c:v>
                      </c:pt>
                      <c:pt idx="3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3D8-494C-B0D0-7F0C0F4A7C4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9.1199999999999992</c:v>
                      </c:pt>
                      <c:pt idx="2">
                        <c:v>9.8800000000000008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03D8-494C-B0D0-7F0C0F4A7C4D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0.13</c:v>
                      </c:pt>
                      <c:pt idx="2">
                        <c:v>0.16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03D8-494C-B0D0-7F0C0F4A7C4D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62</c:v>
                      </c:pt>
                      <c:pt idx="2">
                        <c:v>47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03D8-494C-B0D0-7F0C0F4A7C4D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22</c:v>
                      </c:pt>
                      <c:pt idx="2">
                        <c:v>20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03D8-494C-B0D0-7F0C0F4A7C4D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03D8-494C-B0D0-7F0C0F4A7C4D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03D8-494C-B0D0-7F0C0F4A7C4D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03D8-494C-B0D0-7F0C0F4A7C4D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03D8-494C-B0D0-7F0C0F4A7C4D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9</c:v>
                      </c:pt>
                      <c:pt idx="2">
                        <c:v>18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03D8-494C-B0D0-7F0C0F4A7C4D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19</c:v>
                      </c:pt>
                      <c:pt idx="2">
                        <c:v>25</c:v>
                      </c:pt>
                      <c:pt idx="3">
                        <c:v>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03D8-494C-B0D0-7F0C0F4A7C4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31</c:v>
                      </c:pt>
                      <c:pt idx="2">
                        <c:v>37</c:v>
                      </c:pt>
                      <c:pt idx="3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03D8-494C-B0D0-7F0C0F4A7C4D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87</c:v>
                      </c:pt>
                      <c:pt idx="2">
                        <c:v>70</c:v>
                      </c:pt>
                      <c:pt idx="3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03D8-494C-B0D0-7F0C0F4A7C4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03D8-494C-B0D0-7F0C0F4A7C4D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59</c:v>
                      </c:pt>
                      <c:pt idx="2">
                        <c:v>80</c:v>
                      </c:pt>
                      <c:pt idx="3">
                        <c:v>143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03D8-494C-B0D0-7F0C0F4A7C4D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44</c:v>
                      </c:pt>
                      <c:pt idx="1">
                        <c:v>74</c:v>
                      </c:pt>
                      <c:pt idx="2">
                        <c:v>67</c:v>
                      </c:pt>
                      <c:pt idx="3">
                        <c:v>106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03D8-494C-B0D0-7F0C0F4A7C4D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47</c:v>
                      </c:pt>
                      <c:pt idx="2">
                        <c:v>53</c:v>
                      </c:pt>
                      <c:pt idx="3">
                        <c:v>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03D8-494C-B0D0-7F0C0F4A7C4D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41</c:v>
                      </c:pt>
                      <c:pt idx="1">
                        <c:v>37</c:v>
                      </c:pt>
                      <c:pt idx="2">
                        <c:v>42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03D8-494C-B0D0-7F0C0F4A7C4D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139</c:v>
                      </c:pt>
                      <c:pt idx="1">
                        <c:v>158</c:v>
                      </c:pt>
                      <c:pt idx="2">
                        <c:v>162</c:v>
                      </c:pt>
                      <c:pt idx="3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03D8-494C-B0D0-7F0C0F4A7C4D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Netopalis!$A$8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Netopalis!$B$8:$F$8</c:f>
              <c:numCache>
                <c:formatCode>0%</c:formatCode>
                <c:ptCount val="5"/>
                <c:pt idx="0">
                  <c:v>0.26</c:v>
                </c:pt>
                <c:pt idx="1">
                  <c:v>0.35</c:v>
                </c:pt>
                <c:pt idx="2">
                  <c:v>0.25</c:v>
                </c:pt>
                <c:pt idx="3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8-418C-BB99-5C01D601B8BE}"/>
            </c:ext>
          </c:extLst>
        </c:ser>
        <c:ser>
          <c:idx val="6"/>
          <c:order val="6"/>
          <c:tx>
            <c:strRef>
              <c:f>Netopalis!$A$9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Netopalis!$B$9:$F$9</c:f>
              <c:numCache>
                <c:formatCode>0%</c:formatCode>
                <c:ptCount val="5"/>
                <c:pt idx="0">
                  <c:v>0.32</c:v>
                </c:pt>
                <c:pt idx="1">
                  <c:v>0.22</c:v>
                </c:pt>
                <c:pt idx="2">
                  <c:v>0.32</c:v>
                </c:pt>
                <c:pt idx="3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8-418C-BB99-5C01D601B8BE}"/>
            </c:ext>
          </c:extLst>
        </c:ser>
        <c:ser>
          <c:idx val="9"/>
          <c:order val="9"/>
          <c:tx>
            <c:strRef>
              <c:f>Netopalis!$A$12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Netopalis!$B$12:$F$12</c:f>
              <c:numCache>
                <c:formatCode>0%</c:formatCode>
                <c:ptCount val="5"/>
                <c:pt idx="0">
                  <c:v>0.15</c:v>
                </c:pt>
                <c:pt idx="1">
                  <c:v>0.13</c:v>
                </c:pt>
                <c:pt idx="2">
                  <c:v>0.16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68-418C-BB99-5C01D601B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Netopalis!$A$3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Netopalis!$B$3:$F$3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0.62</c:v>
                      </c:pt>
                      <c:pt idx="2">
                        <c:v>0.38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868-418C-BB99-5C01D601B8B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</c:v>
                      </c:pt>
                      <c:pt idx="2">
                        <c:v>0.86</c:v>
                      </c:pt>
                      <c:pt idx="3">
                        <c:v>0.97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868-418C-BB99-5C01D601B8B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0.25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868-418C-BB99-5C01D601B8B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0.84</c:v>
                      </c:pt>
                      <c:pt idx="2">
                        <c:v>0.54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868-418C-BB99-5C01D601B8B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-29</c:v>
                      </c:pt>
                      <c:pt idx="1">
                        <c:v>28</c:v>
                      </c:pt>
                      <c:pt idx="2">
                        <c:v>-17</c:v>
                      </c:pt>
                      <c:pt idx="3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868-418C-BB99-5C01D601B8B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25.18</c:v>
                      </c:pt>
                      <c:pt idx="1">
                        <c:v>20.260000000000002</c:v>
                      </c:pt>
                      <c:pt idx="2">
                        <c:v>98.77</c:v>
                      </c:pt>
                      <c:pt idx="3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868-418C-BB99-5C01D601B8B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9.1199999999999992</c:v>
                      </c:pt>
                      <c:pt idx="2">
                        <c:v>9.8800000000000008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1868-418C-BB99-5C01D601B8B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62</c:v>
                      </c:pt>
                      <c:pt idx="2">
                        <c:v>47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1868-418C-BB99-5C01D601B8B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22</c:v>
                      </c:pt>
                      <c:pt idx="2">
                        <c:v>20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1868-418C-BB99-5C01D601B8BE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868-418C-BB99-5C01D601B8B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868-418C-BB99-5C01D601B8B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1868-418C-BB99-5C01D601B8B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1868-418C-BB99-5C01D601B8B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9</c:v>
                      </c:pt>
                      <c:pt idx="2">
                        <c:v>18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1868-418C-BB99-5C01D601B8BE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19</c:v>
                      </c:pt>
                      <c:pt idx="2">
                        <c:v>25</c:v>
                      </c:pt>
                      <c:pt idx="3">
                        <c:v>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1868-418C-BB99-5C01D601B8BE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31</c:v>
                      </c:pt>
                      <c:pt idx="2">
                        <c:v>37</c:v>
                      </c:pt>
                      <c:pt idx="3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1868-418C-BB99-5C01D601B8BE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87</c:v>
                      </c:pt>
                      <c:pt idx="2">
                        <c:v>70</c:v>
                      </c:pt>
                      <c:pt idx="3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1868-418C-BB99-5C01D601B8BE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1868-418C-BB99-5C01D601B8BE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59</c:v>
                      </c:pt>
                      <c:pt idx="2">
                        <c:v>80</c:v>
                      </c:pt>
                      <c:pt idx="3">
                        <c:v>143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1868-418C-BB99-5C01D601B8BE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44</c:v>
                      </c:pt>
                      <c:pt idx="1">
                        <c:v>74</c:v>
                      </c:pt>
                      <c:pt idx="2">
                        <c:v>67</c:v>
                      </c:pt>
                      <c:pt idx="3">
                        <c:v>106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1868-418C-BB99-5C01D601B8BE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47</c:v>
                      </c:pt>
                      <c:pt idx="2">
                        <c:v>53</c:v>
                      </c:pt>
                      <c:pt idx="3">
                        <c:v>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1868-418C-BB99-5C01D601B8BE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41</c:v>
                      </c:pt>
                      <c:pt idx="1">
                        <c:v>37</c:v>
                      </c:pt>
                      <c:pt idx="2">
                        <c:v>42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1868-418C-BB99-5C01D601B8BE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139</c:v>
                      </c:pt>
                      <c:pt idx="1">
                        <c:v>158</c:v>
                      </c:pt>
                      <c:pt idx="2">
                        <c:v>162</c:v>
                      </c:pt>
                      <c:pt idx="3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1868-418C-BB99-5C01D601B8BE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Netopalis!$A$22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Netopalis!$B$22:$F$22</c:f>
              <c:numCache>
                <c:formatCode>General</c:formatCode>
                <c:ptCount val="5"/>
                <c:pt idx="0">
                  <c:v>53</c:v>
                </c:pt>
                <c:pt idx="1">
                  <c:v>87</c:v>
                </c:pt>
                <c:pt idx="2">
                  <c:v>70</c:v>
                </c:pt>
                <c:pt idx="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2-4E48-85D0-950DC3EA535A}"/>
            </c:ext>
          </c:extLst>
        </c:ser>
        <c:ser>
          <c:idx val="20"/>
          <c:order val="20"/>
          <c:tx>
            <c:strRef>
              <c:f>Netopalis!$A$23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Netopalis!$B$23:$F$23</c:f>
              <c:numCache>
                <c:formatCode>General</c:formatCode>
                <c:ptCount val="5"/>
                <c:pt idx="0">
                  <c:v>18</c:v>
                </c:pt>
                <c:pt idx="1">
                  <c:v>12</c:v>
                </c:pt>
                <c:pt idx="2">
                  <c:v>12</c:v>
                </c:pt>
                <c:pt idx="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E2-4E48-85D0-950DC3EA535A}"/>
            </c:ext>
          </c:extLst>
        </c:ser>
        <c:ser>
          <c:idx val="21"/>
          <c:order val="21"/>
          <c:tx>
            <c:strRef>
              <c:f>Netopalis!$A$24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Netopalis!$B$24:$F$24</c:f>
              <c:numCache>
                <c:formatCode>General</c:formatCode>
                <c:ptCount val="5"/>
                <c:pt idx="0">
                  <c:v>68</c:v>
                </c:pt>
                <c:pt idx="1">
                  <c:v>59</c:v>
                </c:pt>
                <c:pt idx="2">
                  <c:v>80</c:v>
                </c:pt>
                <c:pt idx="3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E2-4E48-85D0-950DC3EA5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Netopalis!$A$3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Netopalis!$B$3:$F$3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0.62</c:v>
                      </c:pt>
                      <c:pt idx="2">
                        <c:v>0.38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CE2-4E48-85D0-950DC3EA535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</c:v>
                      </c:pt>
                      <c:pt idx="2">
                        <c:v>0.86</c:v>
                      </c:pt>
                      <c:pt idx="3">
                        <c:v>0.97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CE2-4E48-85D0-950DC3EA535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0.25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CE2-4E48-85D0-950DC3EA535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0.84</c:v>
                      </c:pt>
                      <c:pt idx="2">
                        <c:v>0.54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CE2-4E48-85D0-950DC3EA535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-29</c:v>
                      </c:pt>
                      <c:pt idx="1">
                        <c:v>28</c:v>
                      </c:pt>
                      <c:pt idx="2">
                        <c:v>-17</c:v>
                      </c:pt>
                      <c:pt idx="3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CE2-4E48-85D0-950DC3EA535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0.26</c:v>
                      </c:pt>
                      <c:pt idx="1">
                        <c:v>0.35</c:v>
                      </c:pt>
                      <c:pt idx="2">
                        <c:v>0.25</c:v>
                      </c:pt>
                      <c:pt idx="3">
                        <c:v>0.01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CE2-4E48-85D0-950DC3EA535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0.32</c:v>
                      </c:pt>
                      <c:pt idx="1">
                        <c:v>0.22</c:v>
                      </c:pt>
                      <c:pt idx="2">
                        <c:v>0.32</c:v>
                      </c:pt>
                      <c:pt idx="3">
                        <c:v>0.16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FCE2-4E48-85D0-950DC3EA535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25.18</c:v>
                      </c:pt>
                      <c:pt idx="1">
                        <c:v>20.260000000000002</c:v>
                      </c:pt>
                      <c:pt idx="2">
                        <c:v>98.77</c:v>
                      </c:pt>
                      <c:pt idx="3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FCE2-4E48-85D0-950DC3EA535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9.1199999999999992</c:v>
                      </c:pt>
                      <c:pt idx="2">
                        <c:v>9.8800000000000008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FCE2-4E48-85D0-950DC3EA535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0.13</c:v>
                      </c:pt>
                      <c:pt idx="2">
                        <c:v>0.16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CE2-4E48-85D0-950DC3EA535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62</c:v>
                      </c:pt>
                      <c:pt idx="2">
                        <c:v>47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FCE2-4E48-85D0-950DC3EA535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22</c:v>
                      </c:pt>
                      <c:pt idx="2">
                        <c:v>20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FCE2-4E48-85D0-950DC3EA535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FCE2-4E48-85D0-950DC3EA535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FCE2-4E48-85D0-950DC3EA535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FCE2-4E48-85D0-950DC3EA535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FCE2-4E48-85D0-950DC3EA535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9</c:v>
                      </c:pt>
                      <c:pt idx="2">
                        <c:v>18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FCE2-4E48-85D0-950DC3EA535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19</c:v>
                      </c:pt>
                      <c:pt idx="2">
                        <c:v>25</c:v>
                      </c:pt>
                      <c:pt idx="3">
                        <c:v>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FCE2-4E48-85D0-950DC3EA535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31</c:v>
                      </c:pt>
                      <c:pt idx="2">
                        <c:v>37</c:v>
                      </c:pt>
                      <c:pt idx="3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FCE2-4E48-85D0-950DC3EA535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44</c:v>
                      </c:pt>
                      <c:pt idx="1">
                        <c:v>74</c:v>
                      </c:pt>
                      <c:pt idx="2">
                        <c:v>67</c:v>
                      </c:pt>
                      <c:pt idx="3">
                        <c:v>106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FCE2-4E48-85D0-950DC3EA535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47</c:v>
                      </c:pt>
                      <c:pt idx="2">
                        <c:v>53</c:v>
                      </c:pt>
                      <c:pt idx="3">
                        <c:v>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FCE2-4E48-85D0-950DC3EA535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41</c:v>
                      </c:pt>
                      <c:pt idx="1">
                        <c:v>37</c:v>
                      </c:pt>
                      <c:pt idx="2">
                        <c:v>42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FCE2-4E48-85D0-950DC3EA535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139</c:v>
                      </c:pt>
                      <c:pt idx="1">
                        <c:v>158</c:v>
                      </c:pt>
                      <c:pt idx="2">
                        <c:v>162</c:v>
                      </c:pt>
                      <c:pt idx="3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FCE2-4E48-85D0-950DC3EA535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Netopalis!$A$25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Netopalis!$B$25:$F$25</c:f>
              <c:numCache>
                <c:formatCode>General</c:formatCode>
                <c:ptCount val="5"/>
                <c:pt idx="0">
                  <c:v>44</c:v>
                </c:pt>
                <c:pt idx="1">
                  <c:v>74</c:v>
                </c:pt>
                <c:pt idx="2">
                  <c:v>67</c:v>
                </c:pt>
                <c:pt idx="3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BA-4973-B8A4-18BE31CF6FDC}"/>
            </c:ext>
          </c:extLst>
        </c:ser>
        <c:ser>
          <c:idx val="23"/>
          <c:order val="23"/>
          <c:tx>
            <c:strRef>
              <c:f>Netopalis!$A$26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Netopalis!$B$26:$F$26</c:f>
              <c:numCache>
                <c:formatCode>General</c:formatCode>
                <c:ptCount val="5"/>
                <c:pt idx="0">
                  <c:v>54</c:v>
                </c:pt>
                <c:pt idx="1">
                  <c:v>47</c:v>
                </c:pt>
                <c:pt idx="2">
                  <c:v>53</c:v>
                </c:pt>
                <c:pt idx="3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BA-4973-B8A4-18BE31CF6FDC}"/>
            </c:ext>
          </c:extLst>
        </c:ser>
        <c:ser>
          <c:idx val="24"/>
          <c:order val="24"/>
          <c:tx>
            <c:strRef>
              <c:f>Netopalis!$A$27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Netopalis!$B$27:$F$27</c:f>
              <c:numCache>
                <c:formatCode>General</c:formatCode>
                <c:ptCount val="5"/>
                <c:pt idx="0">
                  <c:v>41</c:v>
                </c:pt>
                <c:pt idx="1">
                  <c:v>37</c:v>
                </c:pt>
                <c:pt idx="2">
                  <c:v>42</c:v>
                </c:pt>
                <c:pt idx="3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BA-4973-B8A4-18BE31CF6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Netopalis!$A$3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Netopalis!$B$3:$F$3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0.62</c:v>
                      </c:pt>
                      <c:pt idx="2">
                        <c:v>0.38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0BA-4973-B8A4-18BE31CF6FD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</c:v>
                      </c:pt>
                      <c:pt idx="2">
                        <c:v>0.86</c:v>
                      </c:pt>
                      <c:pt idx="3">
                        <c:v>0.97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0BA-4973-B8A4-18BE31CF6FD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0.25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0BA-4973-B8A4-18BE31CF6FD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0.84</c:v>
                      </c:pt>
                      <c:pt idx="2">
                        <c:v>0.54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0BA-4973-B8A4-18BE31CF6FD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-29</c:v>
                      </c:pt>
                      <c:pt idx="1">
                        <c:v>28</c:v>
                      </c:pt>
                      <c:pt idx="2">
                        <c:v>-17</c:v>
                      </c:pt>
                      <c:pt idx="3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0BA-4973-B8A4-18BE31CF6FD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0.26</c:v>
                      </c:pt>
                      <c:pt idx="1">
                        <c:v>0.35</c:v>
                      </c:pt>
                      <c:pt idx="2">
                        <c:v>0.25</c:v>
                      </c:pt>
                      <c:pt idx="3">
                        <c:v>0.01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90BA-4973-B8A4-18BE31CF6FD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0.32</c:v>
                      </c:pt>
                      <c:pt idx="1">
                        <c:v>0.22</c:v>
                      </c:pt>
                      <c:pt idx="2">
                        <c:v>0.32</c:v>
                      </c:pt>
                      <c:pt idx="3">
                        <c:v>0.16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90BA-4973-B8A4-18BE31CF6FD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25.18</c:v>
                      </c:pt>
                      <c:pt idx="1">
                        <c:v>20.260000000000002</c:v>
                      </c:pt>
                      <c:pt idx="2">
                        <c:v>98.77</c:v>
                      </c:pt>
                      <c:pt idx="3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90BA-4973-B8A4-18BE31CF6FD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9.1199999999999992</c:v>
                      </c:pt>
                      <c:pt idx="2">
                        <c:v>9.8800000000000008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90BA-4973-B8A4-18BE31CF6FD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0.13</c:v>
                      </c:pt>
                      <c:pt idx="2">
                        <c:v>0.16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0BA-4973-B8A4-18BE31CF6FD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62</c:v>
                      </c:pt>
                      <c:pt idx="2">
                        <c:v>47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90BA-4973-B8A4-18BE31CF6FD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22</c:v>
                      </c:pt>
                      <c:pt idx="2">
                        <c:v>20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90BA-4973-B8A4-18BE31CF6FD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90BA-4973-B8A4-18BE31CF6FD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90BA-4973-B8A4-18BE31CF6FD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90BA-4973-B8A4-18BE31CF6FD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90BA-4973-B8A4-18BE31CF6FD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9</c:v>
                      </c:pt>
                      <c:pt idx="2">
                        <c:v>18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90BA-4973-B8A4-18BE31CF6FD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19</c:v>
                      </c:pt>
                      <c:pt idx="2">
                        <c:v>25</c:v>
                      </c:pt>
                      <c:pt idx="3">
                        <c:v>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90BA-4973-B8A4-18BE31CF6FD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31</c:v>
                      </c:pt>
                      <c:pt idx="2">
                        <c:v>37</c:v>
                      </c:pt>
                      <c:pt idx="3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90BA-4973-B8A4-18BE31CF6FD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87</c:v>
                      </c:pt>
                      <c:pt idx="2">
                        <c:v>70</c:v>
                      </c:pt>
                      <c:pt idx="3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90BA-4973-B8A4-18BE31CF6FD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90BA-4973-B8A4-18BE31CF6FD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59</c:v>
                      </c:pt>
                      <c:pt idx="2">
                        <c:v>80</c:v>
                      </c:pt>
                      <c:pt idx="3">
                        <c:v>143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90BA-4973-B8A4-18BE31CF6FD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139</c:v>
                      </c:pt>
                      <c:pt idx="1">
                        <c:v>158</c:v>
                      </c:pt>
                      <c:pt idx="2">
                        <c:v>162</c:v>
                      </c:pt>
                      <c:pt idx="3">
                        <c:v>250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90BA-4973-B8A4-18BE31CF6FD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Netopalis!$A$28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Netopalis!$B$2:$F$2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Netopalis!$B$28:$F$28</c:f>
              <c:numCache>
                <c:formatCode>General</c:formatCode>
                <c:ptCount val="5"/>
                <c:pt idx="0">
                  <c:v>139</c:v>
                </c:pt>
                <c:pt idx="1">
                  <c:v>158</c:v>
                </c:pt>
                <c:pt idx="2">
                  <c:v>162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E-46EC-AAA3-9AE181261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Netopalis!$A$3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Netopalis!$B$3:$F$3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0.34</c:v>
                      </c:pt>
                      <c:pt idx="1">
                        <c:v>0.62</c:v>
                      </c:pt>
                      <c:pt idx="2">
                        <c:v>0.38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6CE-46EC-AAA3-9AE1812613E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</c:v>
                      </c:pt>
                      <c:pt idx="2">
                        <c:v>0.86</c:v>
                      </c:pt>
                      <c:pt idx="3">
                        <c:v>0.97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6CE-46EC-AAA3-9AE1812613E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0.25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6CE-46EC-AAA3-9AE1812613E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0.84</c:v>
                      </c:pt>
                      <c:pt idx="2">
                        <c:v>0.54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6CE-46EC-AAA3-9AE1812613E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-29</c:v>
                      </c:pt>
                      <c:pt idx="1">
                        <c:v>28</c:v>
                      </c:pt>
                      <c:pt idx="2">
                        <c:v>-17</c:v>
                      </c:pt>
                      <c:pt idx="3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6CE-46EC-AAA3-9AE1812613E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0.26</c:v>
                      </c:pt>
                      <c:pt idx="1">
                        <c:v>0.35</c:v>
                      </c:pt>
                      <c:pt idx="2">
                        <c:v>0.25</c:v>
                      </c:pt>
                      <c:pt idx="3">
                        <c:v>0.01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6CE-46EC-AAA3-9AE1812613E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0.32</c:v>
                      </c:pt>
                      <c:pt idx="1">
                        <c:v>0.22</c:v>
                      </c:pt>
                      <c:pt idx="2">
                        <c:v>0.32</c:v>
                      </c:pt>
                      <c:pt idx="3">
                        <c:v>0.16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6CE-46EC-AAA3-9AE1812613E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25.18</c:v>
                      </c:pt>
                      <c:pt idx="1">
                        <c:v>20.260000000000002</c:v>
                      </c:pt>
                      <c:pt idx="2">
                        <c:v>98.77</c:v>
                      </c:pt>
                      <c:pt idx="3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06CE-46EC-AAA3-9AE1812613E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9.1199999999999992</c:v>
                      </c:pt>
                      <c:pt idx="2">
                        <c:v>9.8800000000000008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06CE-46EC-AAA3-9AE1812613ED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</c:v>
                      </c:pt>
                      <c:pt idx="1">
                        <c:v>0.13</c:v>
                      </c:pt>
                      <c:pt idx="2">
                        <c:v>0.16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06CE-46EC-AAA3-9AE1812613ED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62</c:v>
                      </c:pt>
                      <c:pt idx="2">
                        <c:v>47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06CE-46EC-AAA3-9AE1812613ED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22</c:v>
                      </c:pt>
                      <c:pt idx="2">
                        <c:v>20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06CE-46EC-AAA3-9AE1812613ED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06CE-46EC-AAA3-9AE1812613ED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06CE-46EC-AAA3-9AE1812613ED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06CE-46EC-AAA3-9AE1812613ED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06CE-46EC-AAA3-9AE1812613ED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9</c:v>
                      </c:pt>
                      <c:pt idx="2">
                        <c:v>18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06CE-46EC-AAA3-9AE1812613ED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23</c:v>
                      </c:pt>
                      <c:pt idx="1">
                        <c:v>19</c:v>
                      </c:pt>
                      <c:pt idx="2">
                        <c:v>25</c:v>
                      </c:pt>
                      <c:pt idx="3">
                        <c:v>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06CE-46EC-AAA3-9AE1812613E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31</c:v>
                      </c:pt>
                      <c:pt idx="2">
                        <c:v>37</c:v>
                      </c:pt>
                      <c:pt idx="3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06CE-46EC-AAA3-9AE1812613ED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87</c:v>
                      </c:pt>
                      <c:pt idx="2">
                        <c:v>70</c:v>
                      </c:pt>
                      <c:pt idx="3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06CE-46EC-AAA3-9AE1812613E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06CE-46EC-AAA3-9AE1812613ED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59</c:v>
                      </c:pt>
                      <c:pt idx="2">
                        <c:v>80</c:v>
                      </c:pt>
                      <c:pt idx="3">
                        <c:v>143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06CE-46EC-AAA3-9AE1812613ED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44</c:v>
                      </c:pt>
                      <c:pt idx="1">
                        <c:v>74</c:v>
                      </c:pt>
                      <c:pt idx="2">
                        <c:v>67</c:v>
                      </c:pt>
                      <c:pt idx="3">
                        <c:v>106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06CE-46EC-AAA3-9AE1812613ED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54</c:v>
                      </c:pt>
                      <c:pt idx="1">
                        <c:v>47</c:v>
                      </c:pt>
                      <c:pt idx="2">
                        <c:v>53</c:v>
                      </c:pt>
                      <c:pt idx="3">
                        <c:v>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06CE-46EC-AAA3-9AE1812613ED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Netopalis!$A$27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Netopalis!$B$27:$F$27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41</c:v>
                      </c:pt>
                      <c:pt idx="1">
                        <c:v>37</c:v>
                      </c:pt>
                      <c:pt idx="2">
                        <c:v>42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06CE-46EC-AAA3-9AE1812613ED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Nischa!$A$3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Nischa!$B$3:$F$3</c:f>
              <c:numCache>
                <c:formatCode>0%</c:formatCode>
                <c:ptCount val="5"/>
                <c:pt idx="0">
                  <c:v>0.65</c:v>
                </c:pt>
                <c:pt idx="1">
                  <c:v>0.91</c:v>
                </c:pt>
                <c:pt idx="2">
                  <c:v>0.54</c:v>
                </c:pt>
                <c:pt idx="3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3-496B-ABA0-5993A1BBB473}"/>
            </c:ext>
          </c:extLst>
        </c:ser>
        <c:ser>
          <c:idx val="1"/>
          <c:order val="1"/>
          <c:tx>
            <c:strRef>
              <c:f>Nischa!$A$4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Nischa!$B$4:$F$4</c:f>
              <c:numCache>
                <c:formatCode>0%</c:formatCode>
                <c:ptCount val="5"/>
                <c:pt idx="0">
                  <c:v>0.63</c:v>
                </c:pt>
                <c:pt idx="1">
                  <c:v>0.72</c:v>
                </c:pt>
                <c:pt idx="2">
                  <c:v>0.9</c:v>
                </c:pt>
                <c:pt idx="3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F3-496B-ABA0-5993A1BBB473}"/>
            </c:ext>
          </c:extLst>
        </c:ser>
        <c:ser>
          <c:idx val="2"/>
          <c:order val="2"/>
          <c:tx>
            <c:strRef>
              <c:f>Nischa!$A$5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Nischa!$B$5:$F$5</c:f>
              <c:numCache>
                <c:formatCode>0%</c:formatCode>
                <c:ptCount val="5"/>
                <c:pt idx="0">
                  <c:v>0.43</c:v>
                </c:pt>
                <c:pt idx="1">
                  <c:v>0.56000000000000005</c:v>
                </c:pt>
                <c:pt idx="2">
                  <c:v>0.5</c:v>
                </c:pt>
                <c:pt idx="3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F3-496B-ABA0-5993A1BBB473}"/>
            </c:ext>
          </c:extLst>
        </c:ser>
        <c:ser>
          <c:idx val="3"/>
          <c:order val="3"/>
          <c:tx>
            <c:strRef>
              <c:f>Nischa!$A$6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Nischa!$B$6:$F$6</c:f>
              <c:numCache>
                <c:formatCode>0%</c:formatCode>
                <c:ptCount val="5"/>
                <c:pt idx="0">
                  <c:v>0.82</c:v>
                </c:pt>
                <c:pt idx="1">
                  <c:v>0.69</c:v>
                </c:pt>
                <c:pt idx="2">
                  <c:v>0.67</c:v>
                </c:pt>
                <c:pt idx="3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F3-496B-ABA0-5993A1BBB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Nischa!$A$7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Nischa!$B$7:$F$7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-26</c:v>
                      </c:pt>
                      <c:pt idx="2">
                        <c:v>-8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0F3-496B-ABA0-5993A1BBB47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0.21</c:v>
                      </c:pt>
                      <c:pt idx="2">
                        <c:v>0.2</c:v>
                      </c:pt>
                      <c:pt idx="3">
                        <c:v>0.2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0F3-496B-ABA0-5993A1BBB47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0.23</c:v>
                      </c:pt>
                      <c:pt idx="2">
                        <c:v>0.38</c:v>
                      </c:pt>
                      <c:pt idx="3">
                        <c:v>0.4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0F3-496B-ABA0-5993A1BBB47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17.55</c:v>
                      </c:pt>
                      <c:pt idx="1">
                        <c:v>15.32</c:v>
                      </c:pt>
                      <c:pt idx="2">
                        <c:v>18.559999999999999</c:v>
                      </c:pt>
                      <c:pt idx="3">
                        <c:v>10.23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0F3-496B-ABA0-5993A1BBB47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2.75</c:v>
                      </c:pt>
                      <c:pt idx="1">
                        <c:v>8.9499999999999993</c:v>
                      </c:pt>
                      <c:pt idx="2">
                        <c:v>18.18</c:v>
                      </c:pt>
                      <c:pt idx="3">
                        <c:v>5.27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0F3-496B-ABA0-5993A1BBB47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0.11</c:v>
                      </c:pt>
                      <c:pt idx="2">
                        <c:v>0.2</c:v>
                      </c:pt>
                      <c:pt idx="3">
                        <c:v>0.14000000000000001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80F3-496B-ABA0-5993A1BBB47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167</c:v>
                      </c:pt>
                      <c:pt idx="1">
                        <c:v>141</c:v>
                      </c:pt>
                      <c:pt idx="2">
                        <c:v>115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80F3-496B-ABA0-5993A1BBB47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50</c:v>
                      </c:pt>
                      <c:pt idx="2">
                        <c:v>60</c:v>
                      </c:pt>
                      <c:pt idx="3">
                        <c:v>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80F3-496B-ABA0-5993A1BBB47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80F3-496B-ABA0-5993A1BBB47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25</c:v>
                      </c:pt>
                      <c:pt idx="2">
                        <c:v>24</c:v>
                      </c:pt>
                      <c:pt idx="3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80F3-496B-ABA0-5993A1BBB47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21</c:v>
                      </c:pt>
                      <c:pt idx="2">
                        <c:v>30</c:v>
                      </c:pt>
                      <c:pt idx="3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80F3-496B-ABA0-5993A1BBB47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7</c:v>
                      </c:pt>
                      <c:pt idx="2">
                        <c:v>6</c:v>
                      </c:pt>
                      <c:pt idx="3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80F3-496B-ABA0-5993A1BBB47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51</c:v>
                      </c:pt>
                      <c:pt idx="1">
                        <c:v>83</c:v>
                      </c:pt>
                      <c:pt idx="2">
                        <c:v>74</c:v>
                      </c:pt>
                      <c:pt idx="3">
                        <c:v>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80F3-496B-ABA0-5993A1BBB473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66</c:v>
                      </c:pt>
                      <c:pt idx="2">
                        <c:v>83</c:v>
                      </c:pt>
                      <c:pt idx="3">
                        <c:v>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80F3-496B-ABA0-5993A1BBB473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61</c:v>
                      </c:pt>
                      <c:pt idx="2">
                        <c:v>89</c:v>
                      </c:pt>
                      <c:pt idx="3">
                        <c:v>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80F3-496B-ABA0-5993A1BBB473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212</c:v>
                      </c:pt>
                      <c:pt idx="1">
                        <c:v>194</c:v>
                      </c:pt>
                      <c:pt idx="2">
                        <c:v>179</c:v>
                      </c:pt>
                      <c:pt idx="3">
                        <c:v>189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80F3-496B-ABA0-5993A1BBB473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53</c:v>
                      </c:pt>
                      <c:pt idx="2">
                        <c:v>60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80F3-496B-ABA0-5993A1BBB473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183</c:v>
                      </c:pt>
                      <c:pt idx="1">
                        <c:v>210</c:v>
                      </c:pt>
                      <c:pt idx="2">
                        <c:v>246</c:v>
                      </c:pt>
                      <c:pt idx="3">
                        <c:v>239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80F3-496B-ABA0-5993A1BBB473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240</c:v>
                      </c:pt>
                      <c:pt idx="1">
                        <c:v>249</c:v>
                      </c:pt>
                      <c:pt idx="2">
                        <c:v>213</c:v>
                      </c:pt>
                      <c:pt idx="3">
                        <c:v>199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80F3-496B-ABA0-5993A1BBB473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137</c:v>
                      </c:pt>
                      <c:pt idx="2">
                        <c:v>173</c:v>
                      </c:pt>
                      <c:pt idx="3">
                        <c:v>188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80F3-496B-ABA0-5993A1BBB473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71</c:v>
                      </c:pt>
                      <c:pt idx="2">
                        <c:v>99</c:v>
                      </c:pt>
                      <c:pt idx="3">
                        <c:v>102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80F3-496B-ABA0-5993A1BBB473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456</c:v>
                      </c:pt>
                      <c:pt idx="1">
                        <c:v>457</c:v>
                      </c:pt>
                      <c:pt idx="2">
                        <c:v>485</c:v>
                      </c:pt>
                      <c:pt idx="3">
                        <c:v>489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80F3-496B-ABA0-5993A1BBB473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Nischa!$A$8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Nischa!$B$8:$F$8</c:f>
              <c:numCache>
                <c:formatCode>0%</c:formatCode>
                <c:ptCount val="5"/>
                <c:pt idx="0">
                  <c:v>0.16</c:v>
                </c:pt>
                <c:pt idx="1">
                  <c:v>0.21</c:v>
                </c:pt>
                <c:pt idx="2">
                  <c:v>0.2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B8-4956-9470-D19A8727D334}"/>
            </c:ext>
          </c:extLst>
        </c:ser>
        <c:ser>
          <c:idx val="6"/>
          <c:order val="6"/>
          <c:tx>
            <c:strRef>
              <c:f>Nischa!$A$9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Nischa!$B$9:$F$9</c:f>
              <c:numCache>
                <c:formatCode>0%</c:formatCode>
                <c:ptCount val="5"/>
                <c:pt idx="0">
                  <c:v>0.14000000000000001</c:v>
                </c:pt>
                <c:pt idx="1">
                  <c:v>0.23</c:v>
                </c:pt>
                <c:pt idx="2">
                  <c:v>0.38</c:v>
                </c:pt>
                <c:pt idx="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B8-4956-9470-D19A8727D334}"/>
            </c:ext>
          </c:extLst>
        </c:ser>
        <c:ser>
          <c:idx val="9"/>
          <c:order val="9"/>
          <c:tx>
            <c:strRef>
              <c:f>Nischa!$A$12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Nischa!$B$12:$F$12</c:f>
              <c:numCache>
                <c:formatCode>0%</c:formatCode>
                <c:ptCount val="5"/>
                <c:pt idx="0">
                  <c:v>0</c:v>
                </c:pt>
                <c:pt idx="1">
                  <c:v>0.11</c:v>
                </c:pt>
                <c:pt idx="2">
                  <c:v>0.2</c:v>
                </c:pt>
                <c:pt idx="3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B8-4956-9470-D19A8727D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Nischa!$A$3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Nischa!$B$3:$F$3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0.65</c:v>
                      </c:pt>
                      <c:pt idx="1">
                        <c:v>0.91</c:v>
                      </c:pt>
                      <c:pt idx="2">
                        <c:v>0.54</c:v>
                      </c:pt>
                      <c:pt idx="3">
                        <c:v>0.54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FB8-4956-9470-D19A8727D33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0.63</c:v>
                      </c:pt>
                      <c:pt idx="1">
                        <c:v>0.72</c:v>
                      </c:pt>
                      <c:pt idx="2">
                        <c:v>0.9</c:v>
                      </c:pt>
                      <c:pt idx="3">
                        <c:v>0.8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FB8-4956-9470-D19A8727D33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0.43</c:v>
                      </c:pt>
                      <c:pt idx="1">
                        <c:v>0.56000000000000005</c:v>
                      </c:pt>
                      <c:pt idx="2">
                        <c:v>0.5</c:v>
                      </c:pt>
                      <c:pt idx="3">
                        <c:v>0.67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FB8-4956-9470-D19A8727D33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0.82</c:v>
                      </c:pt>
                      <c:pt idx="1">
                        <c:v>0.69</c:v>
                      </c:pt>
                      <c:pt idx="2">
                        <c:v>0.67</c:v>
                      </c:pt>
                      <c:pt idx="3">
                        <c:v>0.74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FB8-4956-9470-D19A8727D33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-26</c:v>
                      </c:pt>
                      <c:pt idx="2">
                        <c:v>-8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7FB8-4956-9470-D19A8727D33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17.55</c:v>
                      </c:pt>
                      <c:pt idx="1">
                        <c:v>15.32</c:v>
                      </c:pt>
                      <c:pt idx="2">
                        <c:v>18.559999999999999</c:v>
                      </c:pt>
                      <c:pt idx="3">
                        <c:v>10.23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7FB8-4956-9470-D19A8727D33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2.75</c:v>
                      </c:pt>
                      <c:pt idx="1">
                        <c:v>8.9499999999999993</c:v>
                      </c:pt>
                      <c:pt idx="2">
                        <c:v>18.18</c:v>
                      </c:pt>
                      <c:pt idx="3">
                        <c:v>5.27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7FB8-4956-9470-D19A8727D33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167</c:v>
                      </c:pt>
                      <c:pt idx="1">
                        <c:v>141</c:v>
                      </c:pt>
                      <c:pt idx="2">
                        <c:v>115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7FB8-4956-9470-D19A8727D33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50</c:v>
                      </c:pt>
                      <c:pt idx="2">
                        <c:v>60</c:v>
                      </c:pt>
                      <c:pt idx="3">
                        <c:v>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7FB8-4956-9470-D19A8727D33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7FB8-4956-9470-D19A8727D33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25</c:v>
                      </c:pt>
                      <c:pt idx="2">
                        <c:v>24</c:v>
                      </c:pt>
                      <c:pt idx="3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7FB8-4956-9470-D19A8727D33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21</c:v>
                      </c:pt>
                      <c:pt idx="2">
                        <c:v>30</c:v>
                      </c:pt>
                      <c:pt idx="3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7FB8-4956-9470-D19A8727D33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7</c:v>
                      </c:pt>
                      <c:pt idx="2">
                        <c:v>6</c:v>
                      </c:pt>
                      <c:pt idx="3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7FB8-4956-9470-D19A8727D33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51</c:v>
                      </c:pt>
                      <c:pt idx="1">
                        <c:v>83</c:v>
                      </c:pt>
                      <c:pt idx="2">
                        <c:v>74</c:v>
                      </c:pt>
                      <c:pt idx="3">
                        <c:v>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7FB8-4956-9470-D19A8727D33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66</c:v>
                      </c:pt>
                      <c:pt idx="2">
                        <c:v>83</c:v>
                      </c:pt>
                      <c:pt idx="3">
                        <c:v>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7FB8-4956-9470-D19A8727D33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61</c:v>
                      </c:pt>
                      <c:pt idx="2">
                        <c:v>89</c:v>
                      </c:pt>
                      <c:pt idx="3">
                        <c:v>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7FB8-4956-9470-D19A8727D33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212</c:v>
                      </c:pt>
                      <c:pt idx="1">
                        <c:v>194</c:v>
                      </c:pt>
                      <c:pt idx="2">
                        <c:v>179</c:v>
                      </c:pt>
                      <c:pt idx="3">
                        <c:v>189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7FB8-4956-9470-D19A8727D33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53</c:v>
                      </c:pt>
                      <c:pt idx="2">
                        <c:v>60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7FB8-4956-9470-D19A8727D334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183</c:v>
                      </c:pt>
                      <c:pt idx="1">
                        <c:v>210</c:v>
                      </c:pt>
                      <c:pt idx="2">
                        <c:v>246</c:v>
                      </c:pt>
                      <c:pt idx="3">
                        <c:v>239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7FB8-4956-9470-D19A8727D334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240</c:v>
                      </c:pt>
                      <c:pt idx="1">
                        <c:v>249</c:v>
                      </c:pt>
                      <c:pt idx="2">
                        <c:v>213</c:v>
                      </c:pt>
                      <c:pt idx="3">
                        <c:v>199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7FB8-4956-9470-D19A8727D334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137</c:v>
                      </c:pt>
                      <c:pt idx="2">
                        <c:v>173</c:v>
                      </c:pt>
                      <c:pt idx="3">
                        <c:v>188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7FB8-4956-9470-D19A8727D334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71</c:v>
                      </c:pt>
                      <c:pt idx="2">
                        <c:v>99</c:v>
                      </c:pt>
                      <c:pt idx="3">
                        <c:v>102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7FB8-4956-9470-D19A8727D334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456</c:v>
                      </c:pt>
                      <c:pt idx="1">
                        <c:v>457</c:v>
                      </c:pt>
                      <c:pt idx="2">
                        <c:v>485</c:v>
                      </c:pt>
                      <c:pt idx="3">
                        <c:v>489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7FB8-4956-9470-D19A8727D334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Nischa!$A$22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Nischa!$B$22:$F$22</c:f>
              <c:numCache>
                <c:formatCode>General</c:formatCode>
                <c:ptCount val="5"/>
                <c:pt idx="0">
                  <c:v>212</c:v>
                </c:pt>
                <c:pt idx="1">
                  <c:v>194</c:v>
                </c:pt>
                <c:pt idx="2">
                  <c:v>179</c:v>
                </c:pt>
                <c:pt idx="3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B-4367-A984-679A64FFBA7F}"/>
            </c:ext>
          </c:extLst>
        </c:ser>
        <c:ser>
          <c:idx val="20"/>
          <c:order val="20"/>
          <c:tx>
            <c:strRef>
              <c:f>Nischa!$A$23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Nischa!$B$23:$F$23</c:f>
              <c:numCache>
                <c:formatCode>General</c:formatCode>
                <c:ptCount val="5"/>
                <c:pt idx="0">
                  <c:v>61</c:v>
                </c:pt>
                <c:pt idx="1">
                  <c:v>53</c:v>
                </c:pt>
                <c:pt idx="2">
                  <c:v>60</c:v>
                </c:pt>
                <c:pt idx="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6B-4367-A984-679A64FFBA7F}"/>
            </c:ext>
          </c:extLst>
        </c:ser>
        <c:ser>
          <c:idx val="21"/>
          <c:order val="21"/>
          <c:tx>
            <c:strRef>
              <c:f>Nischa!$A$24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Nischa!$B$24:$F$24</c:f>
              <c:numCache>
                <c:formatCode>General</c:formatCode>
                <c:ptCount val="5"/>
                <c:pt idx="0">
                  <c:v>183</c:v>
                </c:pt>
                <c:pt idx="1">
                  <c:v>210</c:v>
                </c:pt>
                <c:pt idx="2">
                  <c:v>246</c:v>
                </c:pt>
                <c:pt idx="3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6B-4367-A984-679A64FFB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Nischa!$A$3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Nischa!$B$3:$F$3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0.65</c:v>
                      </c:pt>
                      <c:pt idx="1">
                        <c:v>0.91</c:v>
                      </c:pt>
                      <c:pt idx="2">
                        <c:v>0.54</c:v>
                      </c:pt>
                      <c:pt idx="3">
                        <c:v>0.54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06B-4367-A984-679A64FFBA7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0.63</c:v>
                      </c:pt>
                      <c:pt idx="1">
                        <c:v>0.72</c:v>
                      </c:pt>
                      <c:pt idx="2">
                        <c:v>0.9</c:v>
                      </c:pt>
                      <c:pt idx="3">
                        <c:v>0.8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06B-4367-A984-679A64FFBA7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0.43</c:v>
                      </c:pt>
                      <c:pt idx="1">
                        <c:v>0.56000000000000005</c:v>
                      </c:pt>
                      <c:pt idx="2">
                        <c:v>0.5</c:v>
                      </c:pt>
                      <c:pt idx="3">
                        <c:v>0.67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06B-4367-A984-679A64FFBA7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0.82</c:v>
                      </c:pt>
                      <c:pt idx="1">
                        <c:v>0.69</c:v>
                      </c:pt>
                      <c:pt idx="2">
                        <c:v>0.67</c:v>
                      </c:pt>
                      <c:pt idx="3">
                        <c:v>0.74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06B-4367-A984-679A64FFBA7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-26</c:v>
                      </c:pt>
                      <c:pt idx="2">
                        <c:v>-8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06B-4367-A984-679A64FFBA7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0.21</c:v>
                      </c:pt>
                      <c:pt idx="2">
                        <c:v>0.2</c:v>
                      </c:pt>
                      <c:pt idx="3">
                        <c:v>0.2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906B-4367-A984-679A64FFBA7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0.23</c:v>
                      </c:pt>
                      <c:pt idx="2">
                        <c:v>0.38</c:v>
                      </c:pt>
                      <c:pt idx="3">
                        <c:v>0.4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906B-4367-A984-679A64FFBA7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17.55</c:v>
                      </c:pt>
                      <c:pt idx="1">
                        <c:v>15.32</c:v>
                      </c:pt>
                      <c:pt idx="2">
                        <c:v>18.559999999999999</c:v>
                      </c:pt>
                      <c:pt idx="3">
                        <c:v>10.23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906B-4367-A984-679A64FFBA7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2.75</c:v>
                      </c:pt>
                      <c:pt idx="1">
                        <c:v>8.9499999999999993</c:v>
                      </c:pt>
                      <c:pt idx="2">
                        <c:v>18.18</c:v>
                      </c:pt>
                      <c:pt idx="3">
                        <c:v>5.27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906B-4367-A984-679A64FFBA7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0.11</c:v>
                      </c:pt>
                      <c:pt idx="2">
                        <c:v>0.2</c:v>
                      </c:pt>
                      <c:pt idx="3">
                        <c:v>0.14000000000000001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06B-4367-A984-679A64FFBA7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167</c:v>
                      </c:pt>
                      <c:pt idx="1">
                        <c:v>141</c:v>
                      </c:pt>
                      <c:pt idx="2">
                        <c:v>115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906B-4367-A984-679A64FFBA7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50</c:v>
                      </c:pt>
                      <c:pt idx="2">
                        <c:v>60</c:v>
                      </c:pt>
                      <c:pt idx="3">
                        <c:v>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906B-4367-A984-679A64FFBA7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906B-4367-A984-679A64FFBA7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25</c:v>
                      </c:pt>
                      <c:pt idx="2">
                        <c:v>24</c:v>
                      </c:pt>
                      <c:pt idx="3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906B-4367-A984-679A64FFBA7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21</c:v>
                      </c:pt>
                      <c:pt idx="2">
                        <c:v>30</c:v>
                      </c:pt>
                      <c:pt idx="3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906B-4367-A984-679A64FFBA7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7</c:v>
                      </c:pt>
                      <c:pt idx="2">
                        <c:v>6</c:v>
                      </c:pt>
                      <c:pt idx="3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906B-4367-A984-679A64FFBA7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51</c:v>
                      </c:pt>
                      <c:pt idx="1">
                        <c:v>83</c:v>
                      </c:pt>
                      <c:pt idx="2">
                        <c:v>74</c:v>
                      </c:pt>
                      <c:pt idx="3">
                        <c:v>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906B-4367-A984-679A64FFBA7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66</c:v>
                      </c:pt>
                      <c:pt idx="2">
                        <c:v>83</c:v>
                      </c:pt>
                      <c:pt idx="3">
                        <c:v>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906B-4367-A984-679A64FFBA7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61</c:v>
                      </c:pt>
                      <c:pt idx="2">
                        <c:v>89</c:v>
                      </c:pt>
                      <c:pt idx="3">
                        <c:v>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906B-4367-A984-679A64FFBA7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240</c:v>
                      </c:pt>
                      <c:pt idx="1">
                        <c:v>249</c:v>
                      </c:pt>
                      <c:pt idx="2">
                        <c:v>213</c:v>
                      </c:pt>
                      <c:pt idx="3">
                        <c:v>199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906B-4367-A984-679A64FFBA7F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137</c:v>
                      </c:pt>
                      <c:pt idx="2">
                        <c:v>173</c:v>
                      </c:pt>
                      <c:pt idx="3">
                        <c:v>188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906B-4367-A984-679A64FFBA7F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71</c:v>
                      </c:pt>
                      <c:pt idx="2">
                        <c:v>99</c:v>
                      </c:pt>
                      <c:pt idx="3">
                        <c:v>102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906B-4367-A984-679A64FFBA7F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456</c:v>
                      </c:pt>
                      <c:pt idx="1">
                        <c:v>457</c:v>
                      </c:pt>
                      <c:pt idx="2">
                        <c:v>485</c:v>
                      </c:pt>
                      <c:pt idx="3">
                        <c:v>489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906B-4367-A984-679A64FFBA7F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Nischa!$A$25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Nischa!$B$25:$F$25</c:f>
              <c:numCache>
                <c:formatCode>General</c:formatCode>
                <c:ptCount val="5"/>
                <c:pt idx="0">
                  <c:v>240</c:v>
                </c:pt>
                <c:pt idx="1">
                  <c:v>249</c:v>
                </c:pt>
                <c:pt idx="2">
                  <c:v>213</c:v>
                </c:pt>
                <c:pt idx="3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E-4049-BE72-0D1ADD4AE506}"/>
            </c:ext>
          </c:extLst>
        </c:ser>
        <c:ser>
          <c:idx val="23"/>
          <c:order val="23"/>
          <c:tx>
            <c:strRef>
              <c:f>Nischa!$A$26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Nischa!$B$26:$F$26</c:f>
              <c:numCache>
                <c:formatCode>General</c:formatCode>
                <c:ptCount val="5"/>
                <c:pt idx="0">
                  <c:v>138</c:v>
                </c:pt>
                <c:pt idx="1">
                  <c:v>137</c:v>
                </c:pt>
                <c:pt idx="2">
                  <c:v>173</c:v>
                </c:pt>
                <c:pt idx="3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DE-4049-BE72-0D1ADD4AE506}"/>
            </c:ext>
          </c:extLst>
        </c:ser>
        <c:ser>
          <c:idx val="24"/>
          <c:order val="24"/>
          <c:tx>
            <c:strRef>
              <c:f>Nischa!$A$27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Nischa!$B$27:$F$27</c:f>
              <c:numCache>
                <c:formatCode>General</c:formatCode>
                <c:ptCount val="5"/>
                <c:pt idx="0">
                  <c:v>78</c:v>
                </c:pt>
                <c:pt idx="1">
                  <c:v>71</c:v>
                </c:pt>
                <c:pt idx="2">
                  <c:v>99</c:v>
                </c:pt>
                <c:pt idx="3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DE-4049-BE72-0D1ADD4A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Nischa!$A$3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Nischa!$B$3:$F$3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0.65</c:v>
                      </c:pt>
                      <c:pt idx="1">
                        <c:v>0.91</c:v>
                      </c:pt>
                      <c:pt idx="2">
                        <c:v>0.54</c:v>
                      </c:pt>
                      <c:pt idx="3">
                        <c:v>0.54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4DE-4049-BE72-0D1ADD4AE50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0.63</c:v>
                      </c:pt>
                      <c:pt idx="1">
                        <c:v>0.72</c:v>
                      </c:pt>
                      <c:pt idx="2">
                        <c:v>0.9</c:v>
                      </c:pt>
                      <c:pt idx="3">
                        <c:v>0.8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4DE-4049-BE72-0D1ADD4AE50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0.43</c:v>
                      </c:pt>
                      <c:pt idx="1">
                        <c:v>0.56000000000000005</c:v>
                      </c:pt>
                      <c:pt idx="2">
                        <c:v>0.5</c:v>
                      </c:pt>
                      <c:pt idx="3">
                        <c:v>0.67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4DE-4049-BE72-0D1ADD4AE50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0.82</c:v>
                      </c:pt>
                      <c:pt idx="1">
                        <c:v>0.69</c:v>
                      </c:pt>
                      <c:pt idx="2">
                        <c:v>0.67</c:v>
                      </c:pt>
                      <c:pt idx="3">
                        <c:v>0.74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4DE-4049-BE72-0D1ADD4AE50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-26</c:v>
                      </c:pt>
                      <c:pt idx="2">
                        <c:v>-8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4DE-4049-BE72-0D1ADD4AE50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0.21</c:v>
                      </c:pt>
                      <c:pt idx="2">
                        <c:v>0.2</c:v>
                      </c:pt>
                      <c:pt idx="3">
                        <c:v>0.2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4DE-4049-BE72-0D1ADD4AE50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0.23</c:v>
                      </c:pt>
                      <c:pt idx="2">
                        <c:v>0.38</c:v>
                      </c:pt>
                      <c:pt idx="3">
                        <c:v>0.4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F4DE-4049-BE72-0D1ADD4AE50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17.55</c:v>
                      </c:pt>
                      <c:pt idx="1">
                        <c:v>15.32</c:v>
                      </c:pt>
                      <c:pt idx="2">
                        <c:v>18.559999999999999</c:v>
                      </c:pt>
                      <c:pt idx="3">
                        <c:v>10.23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F4DE-4049-BE72-0D1ADD4AE50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2.75</c:v>
                      </c:pt>
                      <c:pt idx="1">
                        <c:v>8.9499999999999993</c:v>
                      </c:pt>
                      <c:pt idx="2">
                        <c:v>18.18</c:v>
                      </c:pt>
                      <c:pt idx="3">
                        <c:v>5.27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F4DE-4049-BE72-0D1ADD4AE50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0.11</c:v>
                      </c:pt>
                      <c:pt idx="2">
                        <c:v>0.2</c:v>
                      </c:pt>
                      <c:pt idx="3">
                        <c:v>0.14000000000000001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4DE-4049-BE72-0D1ADD4AE50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167</c:v>
                      </c:pt>
                      <c:pt idx="1">
                        <c:v>141</c:v>
                      </c:pt>
                      <c:pt idx="2">
                        <c:v>115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F4DE-4049-BE72-0D1ADD4AE50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50</c:v>
                      </c:pt>
                      <c:pt idx="2">
                        <c:v>60</c:v>
                      </c:pt>
                      <c:pt idx="3">
                        <c:v>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F4DE-4049-BE72-0D1ADD4AE50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F4DE-4049-BE72-0D1ADD4AE50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25</c:v>
                      </c:pt>
                      <c:pt idx="2">
                        <c:v>24</c:v>
                      </c:pt>
                      <c:pt idx="3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F4DE-4049-BE72-0D1ADD4AE50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21</c:v>
                      </c:pt>
                      <c:pt idx="2">
                        <c:v>30</c:v>
                      </c:pt>
                      <c:pt idx="3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F4DE-4049-BE72-0D1ADD4AE50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7</c:v>
                      </c:pt>
                      <c:pt idx="2">
                        <c:v>6</c:v>
                      </c:pt>
                      <c:pt idx="3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F4DE-4049-BE72-0D1ADD4AE50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51</c:v>
                      </c:pt>
                      <c:pt idx="1">
                        <c:v>83</c:v>
                      </c:pt>
                      <c:pt idx="2">
                        <c:v>74</c:v>
                      </c:pt>
                      <c:pt idx="3">
                        <c:v>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F4DE-4049-BE72-0D1ADD4AE50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66</c:v>
                      </c:pt>
                      <c:pt idx="2">
                        <c:v>83</c:v>
                      </c:pt>
                      <c:pt idx="3">
                        <c:v>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F4DE-4049-BE72-0D1ADD4AE50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61</c:v>
                      </c:pt>
                      <c:pt idx="2">
                        <c:v>89</c:v>
                      </c:pt>
                      <c:pt idx="3">
                        <c:v>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F4DE-4049-BE72-0D1ADD4AE50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212</c:v>
                      </c:pt>
                      <c:pt idx="1">
                        <c:v>194</c:v>
                      </c:pt>
                      <c:pt idx="2">
                        <c:v>179</c:v>
                      </c:pt>
                      <c:pt idx="3">
                        <c:v>189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F4DE-4049-BE72-0D1ADD4AE506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53</c:v>
                      </c:pt>
                      <c:pt idx="2">
                        <c:v>60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F4DE-4049-BE72-0D1ADD4AE506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183</c:v>
                      </c:pt>
                      <c:pt idx="1">
                        <c:v>210</c:v>
                      </c:pt>
                      <c:pt idx="2">
                        <c:v>246</c:v>
                      </c:pt>
                      <c:pt idx="3">
                        <c:v>239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F4DE-4049-BE72-0D1ADD4AE506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456</c:v>
                      </c:pt>
                      <c:pt idx="1">
                        <c:v>457</c:v>
                      </c:pt>
                      <c:pt idx="2">
                        <c:v>485</c:v>
                      </c:pt>
                      <c:pt idx="3">
                        <c:v>489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F4DE-4049-BE72-0D1ADD4AE506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Nischa!$A$28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Nischa!$B$2:$F$2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Nischa!$B$28:$F$28</c:f>
              <c:numCache>
                <c:formatCode>General</c:formatCode>
                <c:ptCount val="5"/>
                <c:pt idx="0">
                  <c:v>456</c:v>
                </c:pt>
                <c:pt idx="1">
                  <c:v>457</c:v>
                </c:pt>
                <c:pt idx="2">
                  <c:v>485</c:v>
                </c:pt>
                <c:pt idx="3">
                  <c:v>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9-4806-BB95-7EB0D8D24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Nischa!$A$3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Nischa!$B$3:$F$3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0.65</c:v>
                      </c:pt>
                      <c:pt idx="1">
                        <c:v>0.91</c:v>
                      </c:pt>
                      <c:pt idx="2">
                        <c:v>0.54</c:v>
                      </c:pt>
                      <c:pt idx="3">
                        <c:v>0.54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519-4806-BB95-7EB0D8D24EB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0.63</c:v>
                      </c:pt>
                      <c:pt idx="1">
                        <c:v>0.72</c:v>
                      </c:pt>
                      <c:pt idx="2">
                        <c:v>0.9</c:v>
                      </c:pt>
                      <c:pt idx="3">
                        <c:v>0.8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519-4806-BB95-7EB0D8D24EB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0.43</c:v>
                      </c:pt>
                      <c:pt idx="1">
                        <c:v>0.56000000000000005</c:v>
                      </c:pt>
                      <c:pt idx="2">
                        <c:v>0.5</c:v>
                      </c:pt>
                      <c:pt idx="3">
                        <c:v>0.67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519-4806-BB95-7EB0D8D24EB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0.82</c:v>
                      </c:pt>
                      <c:pt idx="1">
                        <c:v>0.69</c:v>
                      </c:pt>
                      <c:pt idx="2">
                        <c:v>0.67</c:v>
                      </c:pt>
                      <c:pt idx="3">
                        <c:v>0.74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519-4806-BB95-7EB0D8D24EB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-26</c:v>
                      </c:pt>
                      <c:pt idx="2">
                        <c:v>-8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519-4806-BB95-7EB0D8D24EB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0.21</c:v>
                      </c:pt>
                      <c:pt idx="2">
                        <c:v>0.2</c:v>
                      </c:pt>
                      <c:pt idx="3">
                        <c:v>0.2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519-4806-BB95-7EB0D8D24EB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0.23</c:v>
                      </c:pt>
                      <c:pt idx="2">
                        <c:v>0.38</c:v>
                      </c:pt>
                      <c:pt idx="3">
                        <c:v>0.4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519-4806-BB95-7EB0D8D24EB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17.55</c:v>
                      </c:pt>
                      <c:pt idx="1">
                        <c:v>15.32</c:v>
                      </c:pt>
                      <c:pt idx="2">
                        <c:v>18.559999999999999</c:v>
                      </c:pt>
                      <c:pt idx="3">
                        <c:v>10.23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2519-4806-BB95-7EB0D8D24EB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2.75</c:v>
                      </c:pt>
                      <c:pt idx="1">
                        <c:v>8.9499999999999993</c:v>
                      </c:pt>
                      <c:pt idx="2">
                        <c:v>18.18</c:v>
                      </c:pt>
                      <c:pt idx="3">
                        <c:v>5.27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2519-4806-BB95-7EB0D8D24EB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0.11</c:v>
                      </c:pt>
                      <c:pt idx="2">
                        <c:v>0.2</c:v>
                      </c:pt>
                      <c:pt idx="3">
                        <c:v>0.14000000000000001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2519-4806-BB95-7EB0D8D24EB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167</c:v>
                      </c:pt>
                      <c:pt idx="1">
                        <c:v>141</c:v>
                      </c:pt>
                      <c:pt idx="2">
                        <c:v>115</c:v>
                      </c:pt>
                      <c:pt idx="3">
                        <c:v>110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2519-4806-BB95-7EB0D8D24EB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50</c:v>
                      </c:pt>
                      <c:pt idx="2">
                        <c:v>60</c:v>
                      </c:pt>
                      <c:pt idx="3">
                        <c:v>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519-4806-BB95-7EB0D8D24EB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2519-4806-BB95-7EB0D8D24EB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25</c:v>
                      </c:pt>
                      <c:pt idx="2">
                        <c:v>24</c:v>
                      </c:pt>
                      <c:pt idx="3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2519-4806-BB95-7EB0D8D24EB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</c:v>
                      </c:pt>
                      <c:pt idx="1">
                        <c:v>21</c:v>
                      </c:pt>
                      <c:pt idx="2">
                        <c:v>30</c:v>
                      </c:pt>
                      <c:pt idx="3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2519-4806-BB95-7EB0D8D24EB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7</c:v>
                      </c:pt>
                      <c:pt idx="2">
                        <c:v>6</c:v>
                      </c:pt>
                      <c:pt idx="3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2519-4806-BB95-7EB0D8D24EB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51</c:v>
                      </c:pt>
                      <c:pt idx="1">
                        <c:v>83</c:v>
                      </c:pt>
                      <c:pt idx="2">
                        <c:v>74</c:v>
                      </c:pt>
                      <c:pt idx="3">
                        <c:v>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2519-4806-BB95-7EB0D8D24EB3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66</c:v>
                      </c:pt>
                      <c:pt idx="2">
                        <c:v>83</c:v>
                      </c:pt>
                      <c:pt idx="3">
                        <c:v>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2519-4806-BB95-7EB0D8D24EB3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61</c:v>
                      </c:pt>
                      <c:pt idx="2">
                        <c:v>89</c:v>
                      </c:pt>
                      <c:pt idx="3">
                        <c:v>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2519-4806-BB95-7EB0D8D24EB3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212</c:v>
                      </c:pt>
                      <c:pt idx="1">
                        <c:v>194</c:v>
                      </c:pt>
                      <c:pt idx="2">
                        <c:v>179</c:v>
                      </c:pt>
                      <c:pt idx="3">
                        <c:v>189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2519-4806-BB95-7EB0D8D24EB3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53</c:v>
                      </c:pt>
                      <c:pt idx="2">
                        <c:v>60</c:v>
                      </c:pt>
                      <c:pt idx="3">
                        <c:v>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2519-4806-BB95-7EB0D8D24EB3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183</c:v>
                      </c:pt>
                      <c:pt idx="1">
                        <c:v>210</c:v>
                      </c:pt>
                      <c:pt idx="2">
                        <c:v>246</c:v>
                      </c:pt>
                      <c:pt idx="3">
                        <c:v>239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2519-4806-BB95-7EB0D8D24EB3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240</c:v>
                      </c:pt>
                      <c:pt idx="1">
                        <c:v>249</c:v>
                      </c:pt>
                      <c:pt idx="2">
                        <c:v>213</c:v>
                      </c:pt>
                      <c:pt idx="3">
                        <c:v>199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2519-4806-BB95-7EB0D8D24EB3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137</c:v>
                      </c:pt>
                      <c:pt idx="2">
                        <c:v>173</c:v>
                      </c:pt>
                      <c:pt idx="3">
                        <c:v>188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2519-4806-BB95-7EB0D8D24EB3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Nischa!$A$27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Nischa!$B$27:$F$27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71</c:v>
                      </c:pt>
                      <c:pt idx="2">
                        <c:v>99</c:v>
                      </c:pt>
                      <c:pt idx="3">
                        <c:v>102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2519-4806-BB95-7EB0D8D24EB3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Peneteka!$A$3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Peneteka!$B$3:$F$3</c:f>
              <c:numCache>
                <c:formatCode>0%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0.45</c:v>
                </c:pt>
                <c:pt idx="3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31-47A1-8C3F-D66E290B95EA}"/>
            </c:ext>
          </c:extLst>
        </c:ser>
        <c:ser>
          <c:idx val="1"/>
          <c:order val="1"/>
          <c:tx>
            <c:strRef>
              <c:f>Peneteka!$A$4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Peneteka!$B$4:$F$4</c:f>
              <c:numCache>
                <c:formatCode>0%</c:formatCode>
                <c:ptCount val="5"/>
                <c:pt idx="0">
                  <c:v>0.59</c:v>
                </c:pt>
                <c:pt idx="1">
                  <c:v>0.81</c:v>
                </c:pt>
                <c:pt idx="2">
                  <c:v>0.66</c:v>
                </c:pt>
                <c:pt idx="3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31-47A1-8C3F-D66E290B95EA}"/>
            </c:ext>
          </c:extLst>
        </c:ser>
        <c:ser>
          <c:idx val="2"/>
          <c:order val="2"/>
          <c:tx>
            <c:strRef>
              <c:f>Peneteka!$A$5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Peneteka!$B$5:$F$5</c:f>
              <c:numCache>
                <c:formatCode>0%</c:formatCode>
                <c:ptCount val="5"/>
                <c:pt idx="0">
                  <c:v>0.23</c:v>
                </c:pt>
                <c:pt idx="1">
                  <c:v>0.35</c:v>
                </c:pt>
                <c:pt idx="2">
                  <c:v>0.14000000000000001</c:v>
                </c:pt>
                <c:pt idx="3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31-47A1-8C3F-D66E290B95EA}"/>
            </c:ext>
          </c:extLst>
        </c:ser>
        <c:ser>
          <c:idx val="3"/>
          <c:order val="3"/>
          <c:tx>
            <c:strRef>
              <c:f>Peneteka!$A$6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Peneteka!$B$6:$F$6</c:f>
              <c:numCache>
                <c:formatCode>0%</c:formatCode>
                <c:ptCount val="5"/>
                <c:pt idx="0">
                  <c:v>0.32</c:v>
                </c:pt>
                <c:pt idx="1">
                  <c:v>0.92</c:v>
                </c:pt>
                <c:pt idx="2">
                  <c:v>0.35</c:v>
                </c:pt>
                <c:pt idx="3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31-47A1-8C3F-D66E290B9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Peneteka!$A$7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Peneteka!$B$7:$F$7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-38</c:v>
                      </c:pt>
                      <c:pt idx="1">
                        <c:v>33</c:v>
                      </c:pt>
                      <c:pt idx="2">
                        <c:v>-30</c:v>
                      </c:pt>
                      <c:pt idx="3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231-47A1-8C3F-D66E290B95E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</c:v>
                      </c:pt>
                      <c:pt idx="1">
                        <c:v>0.22</c:v>
                      </c:pt>
                      <c:pt idx="2">
                        <c:v>0.28000000000000003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231-47A1-8C3F-D66E290B95E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0.25</c:v>
                      </c:pt>
                      <c:pt idx="2">
                        <c:v>0.37</c:v>
                      </c:pt>
                      <c:pt idx="3">
                        <c:v>0.25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231-47A1-8C3F-D66E290B95E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31.03</c:v>
                      </c:pt>
                      <c:pt idx="1">
                        <c:v>23.98</c:v>
                      </c:pt>
                      <c:pt idx="2">
                        <c:v>13.09</c:v>
                      </c:pt>
                      <c:pt idx="3">
                        <c:v>23.98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231-47A1-8C3F-D66E290B95E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10.15</c:v>
                      </c:pt>
                      <c:pt idx="2">
                        <c:v>10.14</c:v>
                      </c:pt>
                      <c:pt idx="3">
                        <c:v>1.85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231-47A1-8C3F-D66E290B95E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0.1</c:v>
                      </c:pt>
                      <c:pt idx="2">
                        <c:v>0.4</c:v>
                      </c:pt>
                      <c:pt idx="3">
                        <c:v>0.26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6231-47A1-8C3F-D66E290B95E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63</c:v>
                      </c:pt>
                      <c:pt idx="2">
                        <c:v>38</c:v>
                      </c:pt>
                      <c:pt idx="3">
                        <c:v>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6231-47A1-8C3F-D66E290B95E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5</c:v>
                      </c:pt>
                      <c:pt idx="2">
                        <c:v>9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6231-47A1-8C3F-D66E290B95E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6231-47A1-8C3F-D66E290B95E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231-47A1-8C3F-D66E290B95E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9</c:v>
                      </c:pt>
                      <c:pt idx="2">
                        <c:v>6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6231-47A1-8C3F-D66E290B95E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6231-47A1-8C3F-D66E290B95E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</c:v>
                      </c:pt>
                      <c:pt idx="1">
                        <c:v>28</c:v>
                      </c:pt>
                      <c:pt idx="2">
                        <c:v>23</c:v>
                      </c:pt>
                      <c:pt idx="3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6231-47A1-8C3F-D66E290B95E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51</c:v>
                      </c:pt>
                      <c:pt idx="2">
                        <c:v>37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6231-47A1-8C3F-D66E290B95E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38</c:v>
                      </c:pt>
                      <c:pt idx="2">
                        <c:v>28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6231-47A1-8C3F-D66E290B95E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44</c:v>
                      </c:pt>
                      <c:pt idx="1">
                        <c:v>69</c:v>
                      </c:pt>
                      <c:pt idx="2">
                        <c:v>47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6231-47A1-8C3F-D66E290B95E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21</c:v>
                      </c:pt>
                      <c:pt idx="2">
                        <c:v>13</c:v>
                      </c:pt>
                      <c:pt idx="3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6231-47A1-8C3F-D66E290B95EA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</c:v>
                      </c:pt>
                      <c:pt idx="1">
                        <c:v>117</c:v>
                      </c:pt>
                      <c:pt idx="2">
                        <c:v>88</c:v>
                      </c:pt>
                      <c:pt idx="3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6231-47A1-8C3F-D66E290B95E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57</c:v>
                      </c:pt>
                      <c:pt idx="1">
                        <c:v>100</c:v>
                      </c:pt>
                      <c:pt idx="2">
                        <c:v>66</c:v>
                      </c:pt>
                      <c:pt idx="3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6231-47A1-8C3F-D66E290B95E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</c:v>
                      </c:pt>
                      <c:pt idx="1">
                        <c:v>65</c:v>
                      </c:pt>
                      <c:pt idx="2">
                        <c:v>52</c:v>
                      </c:pt>
                      <c:pt idx="3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6231-47A1-8C3F-D66E290B95E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40</c:v>
                      </c:pt>
                      <c:pt idx="1">
                        <c:v>42</c:v>
                      </c:pt>
                      <c:pt idx="2">
                        <c:v>30</c:v>
                      </c:pt>
                      <c:pt idx="3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6231-47A1-8C3F-D66E290B95E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143</c:v>
                      </c:pt>
                      <c:pt idx="1">
                        <c:v>207</c:v>
                      </c:pt>
                      <c:pt idx="2">
                        <c:v>148</c:v>
                      </c:pt>
                      <c:pt idx="3">
                        <c:v>185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6231-47A1-8C3F-D66E290B95E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Peneteka!$A$8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Peneteka!$B$8:$F$8</c:f>
              <c:numCache>
                <c:formatCode>0%</c:formatCode>
                <c:ptCount val="5"/>
                <c:pt idx="0">
                  <c:v>0.2</c:v>
                </c:pt>
                <c:pt idx="1">
                  <c:v>0.22</c:v>
                </c:pt>
                <c:pt idx="2">
                  <c:v>0.28000000000000003</c:v>
                </c:pt>
                <c:pt idx="3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1A7-890B-BCE57D8A961E}"/>
            </c:ext>
          </c:extLst>
        </c:ser>
        <c:ser>
          <c:idx val="6"/>
          <c:order val="6"/>
          <c:tx>
            <c:strRef>
              <c:f>Peneteka!$A$9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Peneteka!$B$9:$F$9</c:f>
              <c:numCache>
                <c:formatCode>0%</c:formatCode>
                <c:ptCount val="5"/>
                <c:pt idx="0">
                  <c:v>0.28000000000000003</c:v>
                </c:pt>
                <c:pt idx="1">
                  <c:v>0.25</c:v>
                </c:pt>
                <c:pt idx="2">
                  <c:v>0.37</c:v>
                </c:pt>
                <c:pt idx="3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1A7-890B-BCE57D8A961E}"/>
            </c:ext>
          </c:extLst>
        </c:ser>
        <c:ser>
          <c:idx val="9"/>
          <c:order val="9"/>
          <c:tx>
            <c:strRef>
              <c:f>Peneteka!$A$12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Peneteka!$B$12:$F$12</c:f>
              <c:numCache>
                <c:formatCode>0%</c:formatCode>
                <c:ptCount val="5"/>
                <c:pt idx="0">
                  <c:v>0.25</c:v>
                </c:pt>
                <c:pt idx="1">
                  <c:v>0.1</c:v>
                </c:pt>
                <c:pt idx="2">
                  <c:v>0.4</c:v>
                </c:pt>
                <c:pt idx="3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1A7-890B-BCE57D8A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Peneteka!$A$3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Peneteka!$B$3:$F$3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0.5</c:v>
                      </c:pt>
                      <c:pt idx="2">
                        <c:v>0.45</c:v>
                      </c:pt>
                      <c:pt idx="3">
                        <c:v>0.78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805-41A7-890B-BCE57D8A96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0.59</c:v>
                      </c:pt>
                      <c:pt idx="1">
                        <c:v>0.81</c:v>
                      </c:pt>
                      <c:pt idx="2">
                        <c:v>0.66</c:v>
                      </c:pt>
                      <c:pt idx="3">
                        <c:v>0.78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805-41A7-890B-BCE57D8A96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0.35</c:v>
                      </c:pt>
                      <c:pt idx="2">
                        <c:v>0.14000000000000001</c:v>
                      </c:pt>
                      <c:pt idx="3">
                        <c:v>0.18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805-41A7-890B-BCE57D8A96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0.32</c:v>
                      </c:pt>
                      <c:pt idx="1">
                        <c:v>0.92</c:v>
                      </c:pt>
                      <c:pt idx="2">
                        <c:v>0.35</c:v>
                      </c:pt>
                      <c:pt idx="3">
                        <c:v>0.7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805-41A7-890B-BCE57D8A961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-38</c:v>
                      </c:pt>
                      <c:pt idx="1">
                        <c:v>33</c:v>
                      </c:pt>
                      <c:pt idx="2">
                        <c:v>-30</c:v>
                      </c:pt>
                      <c:pt idx="3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805-41A7-890B-BCE57D8A961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31.03</c:v>
                      </c:pt>
                      <c:pt idx="1">
                        <c:v>23.98</c:v>
                      </c:pt>
                      <c:pt idx="2">
                        <c:v>13.09</c:v>
                      </c:pt>
                      <c:pt idx="3">
                        <c:v>23.98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805-41A7-890B-BCE57D8A961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10.15</c:v>
                      </c:pt>
                      <c:pt idx="2">
                        <c:v>10.14</c:v>
                      </c:pt>
                      <c:pt idx="3">
                        <c:v>1.85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F805-41A7-890B-BCE57D8A961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63</c:v>
                      </c:pt>
                      <c:pt idx="2">
                        <c:v>38</c:v>
                      </c:pt>
                      <c:pt idx="3">
                        <c:v>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F805-41A7-890B-BCE57D8A961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5</c:v>
                      </c:pt>
                      <c:pt idx="2">
                        <c:v>9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F805-41A7-890B-BCE57D8A961E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805-41A7-890B-BCE57D8A961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F805-41A7-890B-BCE57D8A961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9</c:v>
                      </c:pt>
                      <c:pt idx="2">
                        <c:v>6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F805-41A7-890B-BCE57D8A961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F805-41A7-890B-BCE57D8A961E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</c:v>
                      </c:pt>
                      <c:pt idx="1">
                        <c:v>28</c:v>
                      </c:pt>
                      <c:pt idx="2">
                        <c:v>23</c:v>
                      </c:pt>
                      <c:pt idx="3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F805-41A7-890B-BCE57D8A961E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51</c:v>
                      </c:pt>
                      <c:pt idx="2">
                        <c:v>37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F805-41A7-890B-BCE57D8A961E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38</c:v>
                      </c:pt>
                      <c:pt idx="2">
                        <c:v>28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F805-41A7-890B-BCE57D8A961E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44</c:v>
                      </c:pt>
                      <c:pt idx="1">
                        <c:v>69</c:v>
                      </c:pt>
                      <c:pt idx="2">
                        <c:v>47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F805-41A7-890B-BCE57D8A961E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21</c:v>
                      </c:pt>
                      <c:pt idx="2">
                        <c:v>13</c:v>
                      </c:pt>
                      <c:pt idx="3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F805-41A7-890B-BCE57D8A961E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</c:v>
                      </c:pt>
                      <c:pt idx="1">
                        <c:v>117</c:v>
                      </c:pt>
                      <c:pt idx="2">
                        <c:v>88</c:v>
                      </c:pt>
                      <c:pt idx="3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F805-41A7-890B-BCE57D8A961E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57</c:v>
                      </c:pt>
                      <c:pt idx="1">
                        <c:v>100</c:v>
                      </c:pt>
                      <c:pt idx="2">
                        <c:v>66</c:v>
                      </c:pt>
                      <c:pt idx="3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F805-41A7-890B-BCE57D8A961E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</c:v>
                      </c:pt>
                      <c:pt idx="1">
                        <c:v>65</c:v>
                      </c:pt>
                      <c:pt idx="2">
                        <c:v>52</c:v>
                      </c:pt>
                      <c:pt idx="3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F805-41A7-890B-BCE57D8A961E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40</c:v>
                      </c:pt>
                      <c:pt idx="1">
                        <c:v>42</c:v>
                      </c:pt>
                      <c:pt idx="2">
                        <c:v>30</c:v>
                      </c:pt>
                      <c:pt idx="3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F805-41A7-890B-BCE57D8A961E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143</c:v>
                      </c:pt>
                      <c:pt idx="1">
                        <c:v>207</c:v>
                      </c:pt>
                      <c:pt idx="2">
                        <c:v>148</c:v>
                      </c:pt>
                      <c:pt idx="3">
                        <c:v>185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F805-41A7-890B-BCE57D8A961E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Peneteka!$A$22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Peneteka!$B$22:$F$22</c:f>
              <c:numCache>
                <c:formatCode>General</c:formatCode>
                <c:ptCount val="5"/>
                <c:pt idx="0">
                  <c:v>44</c:v>
                </c:pt>
                <c:pt idx="1">
                  <c:v>69</c:v>
                </c:pt>
                <c:pt idx="2">
                  <c:v>47</c:v>
                </c:pt>
                <c:pt idx="3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6B-41B4-A576-63152FF5CBE7}"/>
            </c:ext>
          </c:extLst>
        </c:ser>
        <c:ser>
          <c:idx val="20"/>
          <c:order val="20"/>
          <c:tx>
            <c:strRef>
              <c:f>Peneteka!$A$23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Peneteka!$B$23:$F$23</c:f>
              <c:numCache>
                <c:formatCode>General</c:formatCode>
                <c:ptCount val="5"/>
                <c:pt idx="0">
                  <c:v>13</c:v>
                </c:pt>
                <c:pt idx="1">
                  <c:v>21</c:v>
                </c:pt>
                <c:pt idx="2">
                  <c:v>13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6B-41B4-A576-63152FF5CBE7}"/>
            </c:ext>
          </c:extLst>
        </c:ser>
        <c:ser>
          <c:idx val="21"/>
          <c:order val="21"/>
          <c:tx>
            <c:strRef>
              <c:f>Peneteka!$A$24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Peneteka!$B$24:$F$24</c:f>
              <c:numCache>
                <c:formatCode>General</c:formatCode>
                <c:ptCount val="5"/>
                <c:pt idx="0">
                  <c:v>86</c:v>
                </c:pt>
                <c:pt idx="1">
                  <c:v>117</c:v>
                </c:pt>
                <c:pt idx="2">
                  <c:v>88</c:v>
                </c:pt>
                <c:pt idx="3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6B-41B4-A576-63152FF5C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Peneteka!$A$3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Peneteka!$B$3:$F$3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0.5</c:v>
                      </c:pt>
                      <c:pt idx="2">
                        <c:v>0.45</c:v>
                      </c:pt>
                      <c:pt idx="3">
                        <c:v>0.78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E6B-41B4-A576-63152FF5CBE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0.59</c:v>
                      </c:pt>
                      <c:pt idx="1">
                        <c:v>0.81</c:v>
                      </c:pt>
                      <c:pt idx="2">
                        <c:v>0.66</c:v>
                      </c:pt>
                      <c:pt idx="3">
                        <c:v>0.78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E6B-41B4-A576-63152FF5CBE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0.35</c:v>
                      </c:pt>
                      <c:pt idx="2">
                        <c:v>0.14000000000000001</c:v>
                      </c:pt>
                      <c:pt idx="3">
                        <c:v>0.18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E6B-41B4-A576-63152FF5CBE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0.32</c:v>
                      </c:pt>
                      <c:pt idx="1">
                        <c:v>0.92</c:v>
                      </c:pt>
                      <c:pt idx="2">
                        <c:v>0.35</c:v>
                      </c:pt>
                      <c:pt idx="3">
                        <c:v>0.7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E6B-41B4-A576-63152FF5CBE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-38</c:v>
                      </c:pt>
                      <c:pt idx="1">
                        <c:v>33</c:v>
                      </c:pt>
                      <c:pt idx="2">
                        <c:v>-30</c:v>
                      </c:pt>
                      <c:pt idx="3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E6B-41B4-A576-63152FF5CBE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</c:v>
                      </c:pt>
                      <c:pt idx="1">
                        <c:v>0.22</c:v>
                      </c:pt>
                      <c:pt idx="2">
                        <c:v>0.28000000000000003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E6B-41B4-A576-63152FF5CBE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0.25</c:v>
                      </c:pt>
                      <c:pt idx="2">
                        <c:v>0.37</c:v>
                      </c:pt>
                      <c:pt idx="3">
                        <c:v>0.25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6E6B-41B4-A576-63152FF5CBE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31.03</c:v>
                      </c:pt>
                      <c:pt idx="1">
                        <c:v>23.98</c:v>
                      </c:pt>
                      <c:pt idx="2">
                        <c:v>13.09</c:v>
                      </c:pt>
                      <c:pt idx="3">
                        <c:v>23.98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6E6B-41B4-A576-63152FF5CBE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10.15</c:v>
                      </c:pt>
                      <c:pt idx="2">
                        <c:v>10.14</c:v>
                      </c:pt>
                      <c:pt idx="3">
                        <c:v>1.85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6E6B-41B4-A576-63152FF5CBE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0.1</c:v>
                      </c:pt>
                      <c:pt idx="2">
                        <c:v>0.4</c:v>
                      </c:pt>
                      <c:pt idx="3">
                        <c:v>0.26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6E6B-41B4-A576-63152FF5CBE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63</c:v>
                      </c:pt>
                      <c:pt idx="2">
                        <c:v>38</c:v>
                      </c:pt>
                      <c:pt idx="3">
                        <c:v>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E6B-41B4-A576-63152FF5CBE7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5</c:v>
                      </c:pt>
                      <c:pt idx="2">
                        <c:v>9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6E6B-41B4-A576-63152FF5CBE7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6E6B-41B4-A576-63152FF5CBE7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6E6B-41B4-A576-63152FF5CBE7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9</c:v>
                      </c:pt>
                      <c:pt idx="2">
                        <c:v>6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6E6B-41B4-A576-63152FF5CBE7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6E6B-41B4-A576-63152FF5CBE7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</c:v>
                      </c:pt>
                      <c:pt idx="1">
                        <c:v>28</c:v>
                      </c:pt>
                      <c:pt idx="2">
                        <c:v>23</c:v>
                      </c:pt>
                      <c:pt idx="3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6E6B-41B4-A576-63152FF5CBE7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51</c:v>
                      </c:pt>
                      <c:pt idx="2">
                        <c:v>37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6E6B-41B4-A576-63152FF5CBE7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38</c:v>
                      </c:pt>
                      <c:pt idx="2">
                        <c:v>28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6E6B-41B4-A576-63152FF5CBE7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57</c:v>
                      </c:pt>
                      <c:pt idx="1">
                        <c:v>100</c:v>
                      </c:pt>
                      <c:pt idx="2">
                        <c:v>66</c:v>
                      </c:pt>
                      <c:pt idx="3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6E6B-41B4-A576-63152FF5CBE7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</c:v>
                      </c:pt>
                      <c:pt idx="1">
                        <c:v>65</c:v>
                      </c:pt>
                      <c:pt idx="2">
                        <c:v>52</c:v>
                      </c:pt>
                      <c:pt idx="3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6E6B-41B4-A576-63152FF5CBE7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40</c:v>
                      </c:pt>
                      <c:pt idx="1">
                        <c:v>42</c:v>
                      </c:pt>
                      <c:pt idx="2">
                        <c:v>30</c:v>
                      </c:pt>
                      <c:pt idx="3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6E6B-41B4-A576-63152FF5CBE7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143</c:v>
                      </c:pt>
                      <c:pt idx="1">
                        <c:v>207</c:v>
                      </c:pt>
                      <c:pt idx="2">
                        <c:v>148</c:v>
                      </c:pt>
                      <c:pt idx="3">
                        <c:v>185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6E6B-41B4-A576-63152FF5CBE7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Peneteka!$A$25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Peneteka!$B$25:$F$25</c:f>
              <c:numCache>
                <c:formatCode>General</c:formatCode>
                <c:ptCount val="5"/>
                <c:pt idx="0">
                  <c:v>57</c:v>
                </c:pt>
                <c:pt idx="1">
                  <c:v>100</c:v>
                </c:pt>
                <c:pt idx="2">
                  <c:v>66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1-4A4A-BEEC-CA3DAAC35D9D}"/>
            </c:ext>
          </c:extLst>
        </c:ser>
        <c:ser>
          <c:idx val="23"/>
          <c:order val="23"/>
          <c:tx>
            <c:strRef>
              <c:f>Peneteka!$A$26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Peneteka!$B$26:$F$26</c:f>
              <c:numCache>
                <c:formatCode>General</c:formatCode>
                <c:ptCount val="5"/>
                <c:pt idx="0">
                  <c:v>46</c:v>
                </c:pt>
                <c:pt idx="1">
                  <c:v>65</c:v>
                </c:pt>
                <c:pt idx="2">
                  <c:v>52</c:v>
                </c:pt>
                <c:pt idx="3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1-4A4A-BEEC-CA3DAAC35D9D}"/>
            </c:ext>
          </c:extLst>
        </c:ser>
        <c:ser>
          <c:idx val="24"/>
          <c:order val="24"/>
          <c:tx>
            <c:strRef>
              <c:f>Peneteka!$A$27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Peneteka!$B$27:$F$27</c:f>
              <c:numCache>
                <c:formatCode>General</c:formatCode>
                <c:ptCount val="5"/>
                <c:pt idx="0">
                  <c:v>40</c:v>
                </c:pt>
                <c:pt idx="1">
                  <c:v>42</c:v>
                </c:pt>
                <c:pt idx="2">
                  <c:v>30</c:v>
                </c:pt>
                <c:pt idx="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B1-4A4A-BEEC-CA3DAAC35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Peneteka!$A$3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Peneteka!$B$3:$F$3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0.5</c:v>
                      </c:pt>
                      <c:pt idx="2">
                        <c:v>0.45</c:v>
                      </c:pt>
                      <c:pt idx="3">
                        <c:v>0.78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2B1-4A4A-BEEC-CA3DAAC35D9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0.59</c:v>
                      </c:pt>
                      <c:pt idx="1">
                        <c:v>0.81</c:v>
                      </c:pt>
                      <c:pt idx="2">
                        <c:v>0.66</c:v>
                      </c:pt>
                      <c:pt idx="3">
                        <c:v>0.78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2B1-4A4A-BEEC-CA3DAAC35D9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0.35</c:v>
                      </c:pt>
                      <c:pt idx="2">
                        <c:v>0.14000000000000001</c:v>
                      </c:pt>
                      <c:pt idx="3">
                        <c:v>0.18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2B1-4A4A-BEEC-CA3DAAC35D9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0.32</c:v>
                      </c:pt>
                      <c:pt idx="1">
                        <c:v>0.92</c:v>
                      </c:pt>
                      <c:pt idx="2">
                        <c:v>0.35</c:v>
                      </c:pt>
                      <c:pt idx="3">
                        <c:v>0.7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2B1-4A4A-BEEC-CA3DAAC35D9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-38</c:v>
                      </c:pt>
                      <c:pt idx="1">
                        <c:v>33</c:v>
                      </c:pt>
                      <c:pt idx="2">
                        <c:v>-30</c:v>
                      </c:pt>
                      <c:pt idx="3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2B1-4A4A-BEEC-CA3DAAC35D9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</c:v>
                      </c:pt>
                      <c:pt idx="1">
                        <c:v>0.22</c:v>
                      </c:pt>
                      <c:pt idx="2">
                        <c:v>0.28000000000000003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E2B1-4A4A-BEEC-CA3DAAC35D9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0.25</c:v>
                      </c:pt>
                      <c:pt idx="2">
                        <c:v>0.37</c:v>
                      </c:pt>
                      <c:pt idx="3">
                        <c:v>0.25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E2B1-4A4A-BEEC-CA3DAAC35D9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31.03</c:v>
                      </c:pt>
                      <c:pt idx="1">
                        <c:v>23.98</c:v>
                      </c:pt>
                      <c:pt idx="2">
                        <c:v>13.09</c:v>
                      </c:pt>
                      <c:pt idx="3">
                        <c:v>23.98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E2B1-4A4A-BEEC-CA3DAAC35D9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10.15</c:v>
                      </c:pt>
                      <c:pt idx="2">
                        <c:v>10.14</c:v>
                      </c:pt>
                      <c:pt idx="3">
                        <c:v>1.85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E2B1-4A4A-BEEC-CA3DAAC35D9D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0.1</c:v>
                      </c:pt>
                      <c:pt idx="2">
                        <c:v>0.4</c:v>
                      </c:pt>
                      <c:pt idx="3">
                        <c:v>0.26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E2B1-4A4A-BEEC-CA3DAAC35D9D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63</c:v>
                      </c:pt>
                      <c:pt idx="2">
                        <c:v>38</c:v>
                      </c:pt>
                      <c:pt idx="3">
                        <c:v>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E2B1-4A4A-BEEC-CA3DAAC35D9D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5</c:v>
                      </c:pt>
                      <c:pt idx="2">
                        <c:v>9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E2B1-4A4A-BEEC-CA3DAAC35D9D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E2B1-4A4A-BEEC-CA3DAAC35D9D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E2B1-4A4A-BEEC-CA3DAAC35D9D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9</c:v>
                      </c:pt>
                      <c:pt idx="2">
                        <c:v>6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E2B1-4A4A-BEEC-CA3DAAC35D9D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E2B1-4A4A-BEEC-CA3DAAC35D9D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</c:v>
                      </c:pt>
                      <c:pt idx="1">
                        <c:v>28</c:v>
                      </c:pt>
                      <c:pt idx="2">
                        <c:v>23</c:v>
                      </c:pt>
                      <c:pt idx="3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E2B1-4A4A-BEEC-CA3DAAC35D9D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51</c:v>
                      </c:pt>
                      <c:pt idx="2">
                        <c:v>37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E2B1-4A4A-BEEC-CA3DAAC35D9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38</c:v>
                      </c:pt>
                      <c:pt idx="2">
                        <c:v>28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E2B1-4A4A-BEEC-CA3DAAC35D9D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44</c:v>
                      </c:pt>
                      <c:pt idx="1">
                        <c:v>69</c:v>
                      </c:pt>
                      <c:pt idx="2">
                        <c:v>47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E2B1-4A4A-BEEC-CA3DAAC35D9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21</c:v>
                      </c:pt>
                      <c:pt idx="2">
                        <c:v>13</c:v>
                      </c:pt>
                      <c:pt idx="3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E2B1-4A4A-BEEC-CA3DAAC35D9D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</c:v>
                      </c:pt>
                      <c:pt idx="1">
                        <c:v>117</c:v>
                      </c:pt>
                      <c:pt idx="2">
                        <c:v>88</c:v>
                      </c:pt>
                      <c:pt idx="3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E2B1-4A4A-BEEC-CA3DAAC35D9D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143</c:v>
                      </c:pt>
                      <c:pt idx="1">
                        <c:v>207</c:v>
                      </c:pt>
                      <c:pt idx="2">
                        <c:v>148</c:v>
                      </c:pt>
                      <c:pt idx="3">
                        <c:v>185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E2B1-4A4A-BEEC-CA3DAAC35D9D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Peneteka!$A$28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Peneteka!$B$2:$F$2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Peneteka!$B$28:$F$28</c:f>
              <c:numCache>
                <c:formatCode>General</c:formatCode>
                <c:ptCount val="5"/>
                <c:pt idx="0">
                  <c:v>143</c:v>
                </c:pt>
                <c:pt idx="1">
                  <c:v>207</c:v>
                </c:pt>
                <c:pt idx="2">
                  <c:v>148</c:v>
                </c:pt>
                <c:pt idx="3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5-4C88-8527-074EEAF01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Peneteka!$A$3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Peneteka!$B$3:$F$3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1</c:v>
                      </c:pt>
                      <c:pt idx="1">
                        <c:v>0.5</c:v>
                      </c:pt>
                      <c:pt idx="2">
                        <c:v>0.45</c:v>
                      </c:pt>
                      <c:pt idx="3">
                        <c:v>0.78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905-4C88-8527-074EEAF01F3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0.59</c:v>
                      </c:pt>
                      <c:pt idx="1">
                        <c:v>0.81</c:v>
                      </c:pt>
                      <c:pt idx="2">
                        <c:v>0.66</c:v>
                      </c:pt>
                      <c:pt idx="3">
                        <c:v>0.78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905-4C88-8527-074EEAF01F3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0.35</c:v>
                      </c:pt>
                      <c:pt idx="2">
                        <c:v>0.14000000000000001</c:v>
                      </c:pt>
                      <c:pt idx="3">
                        <c:v>0.18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905-4C88-8527-074EEAF01F3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0.32</c:v>
                      </c:pt>
                      <c:pt idx="1">
                        <c:v>0.92</c:v>
                      </c:pt>
                      <c:pt idx="2">
                        <c:v>0.35</c:v>
                      </c:pt>
                      <c:pt idx="3">
                        <c:v>0.7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905-4C88-8527-074EEAF01F3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-38</c:v>
                      </c:pt>
                      <c:pt idx="1">
                        <c:v>33</c:v>
                      </c:pt>
                      <c:pt idx="2">
                        <c:v>-30</c:v>
                      </c:pt>
                      <c:pt idx="3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905-4C88-8527-074EEAF01F3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</c:v>
                      </c:pt>
                      <c:pt idx="1">
                        <c:v>0.22</c:v>
                      </c:pt>
                      <c:pt idx="2">
                        <c:v>0.28000000000000003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905-4C88-8527-074EEAF01F3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0.25</c:v>
                      </c:pt>
                      <c:pt idx="2">
                        <c:v>0.37</c:v>
                      </c:pt>
                      <c:pt idx="3">
                        <c:v>0.25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905-4C88-8527-074EEAF01F3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31.03</c:v>
                      </c:pt>
                      <c:pt idx="1">
                        <c:v>23.98</c:v>
                      </c:pt>
                      <c:pt idx="2">
                        <c:v>13.09</c:v>
                      </c:pt>
                      <c:pt idx="3">
                        <c:v>23.98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2905-4C88-8527-074EEAF01F3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</c:v>
                      </c:pt>
                      <c:pt idx="1">
                        <c:v>10.15</c:v>
                      </c:pt>
                      <c:pt idx="2">
                        <c:v>10.14</c:v>
                      </c:pt>
                      <c:pt idx="3">
                        <c:v>1.85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2905-4C88-8527-074EEAF01F3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0.25</c:v>
                      </c:pt>
                      <c:pt idx="1">
                        <c:v>0.1</c:v>
                      </c:pt>
                      <c:pt idx="2">
                        <c:v>0.4</c:v>
                      </c:pt>
                      <c:pt idx="3">
                        <c:v>0.26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2905-4C88-8527-074EEAF01F3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63</c:v>
                      </c:pt>
                      <c:pt idx="2">
                        <c:v>38</c:v>
                      </c:pt>
                      <c:pt idx="3">
                        <c:v>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2905-4C88-8527-074EEAF01F3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5</c:v>
                      </c:pt>
                      <c:pt idx="2">
                        <c:v>9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905-4C88-8527-074EEAF01F3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2905-4C88-8527-074EEAF01F3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2905-4C88-8527-074EEAF01F3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9</c:v>
                      </c:pt>
                      <c:pt idx="2">
                        <c:v>6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2905-4C88-8527-074EEAF01F3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2905-4C88-8527-074EEAF01F3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</c:v>
                      </c:pt>
                      <c:pt idx="1">
                        <c:v>28</c:v>
                      </c:pt>
                      <c:pt idx="2">
                        <c:v>23</c:v>
                      </c:pt>
                      <c:pt idx="3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2905-4C88-8527-074EEAF01F3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51</c:v>
                      </c:pt>
                      <c:pt idx="2">
                        <c:v>37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2905-4C88-8527-074EEAF01F3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35</c:v>
                      </c:pt>
                      <c:pt idx="1">
                        <c:v>38</c:v>
                      </c:pt>
                      <c:pt idx="2">
                        <c:v>28</c:v>
                      </c:pt>
                      <c:pt idx="3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2905-4C88-8527-074EEAF01F3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44</c:v>
                      </c:pt>
                      <c:pt idx="1">
                        <c:v>69</c:v>
                      </c:pt>
                      <c:pt idx="2">
                        <c:v>47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2905-4C88-8527-074EEAF01F36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21</c:v>
                      </c:pt>
                      <c:pt idx="2">
                        <c:v>13</c:v>
                      </c:pt>
                      <c:pt idx="3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2905-4C88-8527-074EEAF01F36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</c:v>
                      </c:pt>
                      <c:pt idx="1">
                        <c:v>117</c:v>
                      </c:pt>
                      <c:pt idx="2">
                        <c:v>88</c:v>
                      </c:pt>
                      <c:pt idx="3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2905-4C88-8527-074EEAF01F36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57</c:v>
                      </c:pt>
                      <c:pt idx="1">
                        <c:v>100</c:v>
                      </c:pt>
                      <c:pt idx="2">
                        <c:v>66</c:v>
                      </c:pt>
                      <c:pt idx="3">
                        <c:v>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2905-4C88-8527-074EEAF01F36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</c:v>
                      </c:pt>
                      <c:pt idx="1">
                        <c:v>65</c:v>
                      </c:pt>
                      <c:pt idx="2">
                        <c:v>52</c:v>
                      </c:pt>
                      <c:pt idx="3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2905-4C88-8527-074EEAF01F36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Peneteka!$A$27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Peneteka!$B$27:$F$27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40</c:v>
                      </c:pt>
                      <c:pt idx="1">
                        <c:v>42</c:v>
                      </c:pt>
                      <c:pt idx="2">
                        <c:v>30</c:v>
                      </c:pt>
                      <c:pt idx="3">
                        <c:v>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2905-4C88-8527-074EEAF01F36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Tejas!$A$3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Tejas!$B$3:$F$3</c:f>
              <c:numCache>
                <c:formatCode>0%</c:formatCode>
                <c:ptCount val="5"/>
                <c:pt idx="0">
                  <c:v>0.5</c:v>
                </c:pt>
                <c:pt idx="1">
                  <c:v>0.36</c:v>
                </c:pt>
                <c:pt idx="2">
                  <c:v>0.5</c:v>
                </c:pt>
                <c:pt idx="3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12-4F86-AA1A-40FBC1F63CEF}"/>
            </c:ext>
          </c:extLst>
        </c:ser>
        <c:ser>
          <c:idx val="1"/>
          <c:order val="1"/>
          <c:tx>
            <c:strRef>
              <c:f>Tejas!$A$4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Tejas!$B$4:$F$4</c:f>
              <c:numCache>
                <c:formatCode>0%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0.74</c:v>
                </c:pt>
                <c:pt idx="3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2-4F86-AA1A-40FBC1F63CEF}"/>
            </c:ext>
          </c:extLst>
        </c:ser>
        <c:ser>
          <c:idx val="2"/>
          <c:order val="2"/>
          <c:tx>
            <c:strRef>
              <c:f>Tejas!$A$5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Tejas!$B$5:$F$5</c:f>
              <c:numCache>
                <c:formatCode>0%</c:formatCode>
                <c:ptCount val="5"/>
                <c:pt idx="0">
                  <c:v>0</c:v>
                </c:pt>
                <c:pt idx="1">
                  <c:v>0.34</c:v>
                </c:pt>
                <c:pt idx="2">
                  <c:v>0.53</c:v>
                </c:pt>
                <c:pt idx="3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12-4F86-AA1A-40FBC1F63CEF}"/>
            </c:ext>
          </c:extLst>
        </c:ser>
        <c:ser>
          <c:idx val="3"/>
          <c:order val="3"/>
          <c:tx>
            <c:strRef>
              <c:f>Tejas!$A$6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Tejas!$B$6:$F$6</c:f>
              <c:numCache>
                <c:formatCode>0%</c:formatCode>
                <c:ptCount val="5"/>
                <c:pt idx="0">
                  <c:v>0.45</c:v>
                </c:pt>
                <c:pt idx="1">
                  <c:v>0.88</c:v>
                </c:pt>
                <c:pt idx="2">
                  <c:v>0.66</c:v>
                </c:pt>
                <c:pt idx="3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12-4F86-AA1A-40FBC1F63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Tejas!$A$7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Tejas!$B$7:$F$7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-30</c:v>
                      </c:pt>
                      <c:pt idx="1">
                        <c:v>47</c:v>
                      </c:pt>
                      <c:pt idx="2">
                        <c:v>-5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812-4F86-AA1A-40FBC1F63CE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0.22</c:v>
                      </c:pt>
                      <c:pt idx="2">
                        <c:v>0.26</c:v>
                      </c:pt>
                      <c:pt idx="3">
                        <c:v>0.35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812-4F86-AA1A-40FBC1F63CE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0.82</c:v>
                      </c:pt>
                      <c:pt idx="2">
                        <c:v>0.72</c:v>
                      </c:pt>
                      <c:pt idx="3">
                        <c:v>0.53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812-4F86-AA1A-40FBC1F63CE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14.43</c:v>
                      </c:pt>
                      <c:pt idx="1">
                        <c:v>17.170000000000002</c:v>
                      </c:pt>
                      <c:pt idx="2">
                        <c:v>89.42</c:v>
                      </c:pt>
                      <c:pt idx="3">
                        <c:v>23.69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812-4F86-AA1A-40FBC1F63CE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11.86</c:v>
                      </c:pt>
                      <c:pt idx="1">
                        <c:v>6.85</c:v>
                      </c:pt>
                      <c:pt idx="2">
                        <c:v>6.93</c:v>
                      </c:pt>
                      <c:pt idx="3">
                        <c:v>5.23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E812-4F86-AA1A-40FBC1F63CE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0.08</c:v>
                      </c:pt>
                      <c:pt idx="2">
                        <c:v>0.09</c:v>
                      </c:pt>
                      <c:pt idx="3">
                        <c:v>0.06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E812-4F86-AA1A-40FBC1F63CE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58</c:v>
                      </c:pt>
                      <c:pt idx="2">
                        <c:v>45</c:v>
                      </c:pt>
                      <c:pt idx="3">
                        <c:v>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E812-4F86-AA1A-40FBC1F63CE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44</c:v>
                      </c:pt>
                      <c:pt idx="2">
                        <c:v>56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E812-4F86-AA1A-40FBC1F63CE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E812-4F86-AA1A-40FBC1F63CE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E812-4F86-AA1A-40FBC1F63CE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E812-4F86-AA1A-40FBC1F63CE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E812-4F86-AA1A-40FBC1F63CE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</c:v>
                      </c:pt>
                      <c:pt idx="1">
                        <c:v>24</c:v>
                      </c:pt>
                      <c:pt idx="2">
                        <c:v>16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E812-4F86-AA1A-40FBC1F63CE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46</c:v>
                      </c:pt>
                      <c:pt idx="2">
                        <c:v>42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E812-4F86-AA1A-40FBC1F63CE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38</c:v>
                      </c:pt>
                      <c:pt idx="2">
                        <c:v>33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E812-4F86-AA1A-40FBC1F63CE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103</c:v>
                      </c:pt>
                      <c:pt idx="2">
                        <c:v>101</c:v>
                      </c:pt>
                      <c:pt idx="3">
                        <c:v>101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E812-4F86-AA1A-40FBC1F63CE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E812-4F86-AA1A-40FBC1F63CEF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108</c:v>
                      </c:pt>
                      <c:pt idx="2">
                        <c:v>91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E812-4F86-AA1A-40FBC1F63CE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88</c:v>
                      </c:pt>
                      <c:pt idx="2">
                        <c:v>64</c:v>
                      </c:pt>
                      <c:pt idx="3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E812-4F86-AA1A-40FBC1F63CEF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102</c:v>
                      </c:pt>
                      <c:pt idx="2">
                        <c:v>110</c:v>
                      </c:pt>
                      <c:pt idx="3">
                        <c:v>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E812-4F86-AA1A-40FBC1F63CEF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43</c:v>
                      </c:pt>
                      <c:pt idx="2">
                        <c:v>37</c:v>
                      </c:pt>
                      <c:pt idx="3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E812-4F86-AA1A-40FBC1F63CEF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</c:v>
                      </c:pt>
                      <c:pt idx="1">
                        <c:v>233</c:v>
                      </c:pt>
                      <c:pt idx="2">
                        <c:v>211</c:v>
                      </c:pt>
                      <c:pt idx="3">
                        <c:v>190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E812-4F86-AA1A-40FBC1F63CEF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Ancillary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Tejas!$A$8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Tejas!$B$8:$F$8</c:f>
              <c:numCache>
                <c:formatCode>0%</c:formatCode>
                <c:ptCount val="5"/>
                <c:pt idx="0">
                  <c:v>0.23</c:v>
                </c:pt>
                <c:pt idx="1">
                  <c:v>0.22</c:v>
                </c:pt>
                <c:pt idx="2">
                  <c:v>0.26</c:v>
                </c:pt>
                <c:pt idx="3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9-4826-A5FE-2EDFB955B058}"/>
            </c:ext>
          </c:extLst>
        </c:ser>
        <c:ser>
          <c:idx val="6"/>
          <c:order val="6"/>
          <c:tx>
            <c:strRef>
              <c:f>Tejas!$A$9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Tejas!$B$9:$F$9</c:f>
              <c:numCache>
                <c:formatCode>0%</c:formatCode>
                <c:ptCount val="5"/>
                <c:pt idx="0">
                  <c:v>0.22</c:v>
                </c:pt>
                <c:pt idx="1">
                  <c:v>0.82</c:v>
                </c:pt>
                <c:pt idx="2">
                  <c:v>0.72</c:v>
                </c:pt>
                <c:pt idx="3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9-4826-A5FE-2EDFB955B058}"/>
            </c:ext>
          </c:extLst>
        </c:ser>
        <c:ser>
          <c:idx val="9"/>
          <c:order val="9"/>
          <c:tx>
            <c:strRef>
              <c:f>Tejas!$A$12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Tejas!$B$12:$F$12</c:f>
              <c:numCache>
                <c:formatCode>0%</c:formatCode>
                <c:ptCount val="5"/>
                <c:pt idx="0">
                  <c:v>0.14000000000000001</c:v>
                </c:pt>
                <c:pt idx="1">
                  <c:v>0.08</c:v>
                </c:pt>
                <c:pt idx="2">
                  <c:v>0.09</c:v>
                </c:pt>
                <c:pt idx="3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9-4826-A5FE-2EDFB955B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Tejas!$A$3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Tejas!$B$3:$F$3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0.36</c:v>
                      </c:pt>
                      <c:pt idx="2">
                        <c:v>0.5</c:v>
                      </c:pt>
                      <c:pt idx="3">
                        <c:v>0.53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349-4826-A5FE-2EDFB955B05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1</c:v>
                      </c:pt>
                      <c:pt idx="2">
                        <c:v>0.74</c:v>
                      </c:pt>
                      <c:pt idx="3">
                        <c:v>0.66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349-4826-A5FE-2EDFB955B05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0.34</c:v>
                      </c:pt>
                      <c:pt idx="2">
                        <c:v>0.53</c:v>
                      </c:pt>
                      <c:pt idx="3">
                        <c:v>0.24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349-4826-A5FE-2EDFB955B05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0.45</c:v>
                      </c:pt>
                      <c:pt idx="1">
                        <c:v>0.88</c:v>
                      </c:pt>
                      <c:pt idx="2">
                        <c:v>0.66</c:v>
                      </c:pt>
                      <c:pt idx="3">
                        <c:v>0.56000000000000005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349-4826-A5FE-2EDFB955B05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-30</c:v>
                      </c:pt>
                      <c:pt idx="1">
                        <c:v>47</c:v>
                      </c:pt>
                      <c:pt idx="2">
                        <c:v>-5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349-4826-A5FE-2EDFB955B05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14.43</c:v>
                      </c:pt>
                      <c:pt idx="1">
                        <c:v>17.170000000000002</c:v>
                      </c:pt>
                      <c:pt idx="2">
                        <c:v>89.42</c:v>
                      </c:pt>
                      <c:pt idx="3">
                        <c:v>23.69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6349-4826-A5FE-2EDFB955B05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11.86</c:v>
                      </c:pt>
                      <c:pt idx="1">
                        <c:v>6.85</c:v>
                      </c:pt>
                      <c:pt idx="2">
                        <c:v>6.93</c:v>
                      </c:pt>
                      <c:pt idx="3">
                        <c:v>5.23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6349-4826-A5FE-2EDFB955B05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58</c:v>
                      </c:pt>
                      <c:pt idx="2">
                        <c:v>45</c:v>
                      </c:pt>
                      <c:pt idx="3">
                        <c:v>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6349-4826-A5FE-2EDFB955B058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44</c:v>
                      </c:pt>
                      <c:pt idx="2">
                        <c:v>56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6349-4826-A5FE-2EDFB955B058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6349-4826-A5FE-2EDFB955B058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6349-4826-A5FE-2EDFB955B058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6349-4826-A5FE-2EDFB955B058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6349-4826-A5FE-2EDFB955B058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</c:v>
                      </c:pt>
                      <c:pt idx="1">
                        <c:v>24</c:v>
                      </c:pt>
                      <c:pt idx="2">
                        <c:v>16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6349-4826-A5FE-2EDFB955B058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46</c:v>
                      </c:pt>
                      <c:pt idx="2">
                        <c:v>42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6349-4826-A5FE-2EDFB955B058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38</c:v>
                      </c:pt>
                      <c:pt idx="2">
                        <c:v>33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6349-4826-A5FE-2EDFB955B058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103</c:v>
                      </c:pt>
                      <c:pt idx="2">
                        <c:v>101</c:v>
                      </c:pt>
                      <c:pt idx="3">
                        <c:v>101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6349-4826-A5FE-2EDFB955B058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6349-4826-A5FE-2EDFB955B058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108</c:v>
                      </c:pt>
                      <c:pt idx="2">
                        <c:v>91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6349-4826-A5FE-2EDFB955B058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88</c:v>
                      </c:pt>
                      <c:pt idx="2">
                        <c:v>64</c:v>
                      </c:pt>
                      <c:pt idx="3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6349-4826-A5FE-2EDFB955B058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102</c:v>
                      </c:pt>
                      <c:pt idx="2">
                        <c:v>110</c:v>
                      </c:pt>
                      <c:pt idx="3">
                        <c:v>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6349-4826-A5FE-2EDFB955B058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43</c:v>
                      </c:pt>
                      <c:pt idx="2">
                        <c:v>37</c:v>
                      </c:pt>
                      <c:pt idx="3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6349-4826-A5FE-2EDFB955B058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</c:v>
                      </c:pt>
                      <c:pt idx="1">
                        <c:v>233</c:v>
                      </c:pt>
                      <c:pt idx="2">
                        <c:v>211</c:v>
                      </c:pt>
                      <c:pt idx="3">
                        <c:v>190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6349-4826-A5FE-2EDFB955B058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Tejas!$A$22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Tejas!$B$22:$F$22</c:f>
              <c:numCache>
                <c:formatCode>General</c:formatCode>
                <c:ptCount val="5"/>
                <c:pt idx="0">
                  <c:v>65</c:v>
                </c:pt>
                <c:pt idx="1">
                  <c:v>103</c:v>
                </c:pt>
                <c:pt idx="2">
                  <c:v>101</c:v>
                </c:pt>
                <c:pt idx="3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17-418C-9B3A-8C1239F059FA}"/>
            </c:ext>
          </c:extLst>
        </c:ser>
        <c:ser>
          <c:idx val="20"/>
          <c:order val="20"/>
          <c:tx>
            <c:strRef>
              <c:f>Tejas!$A$23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Tejas!$B$23:$F$23</c:f>
              <c:numCache>
                <c:formatCode>General</c:formatCode>
                <c:ptCount val="5"/>
                <c:pt idx="0">
                  <c:v>13</c:v>
                </c:pt>
                <c:pt idx="1">
                  <c:v>22</c:v>
                </c:pt>
                <c:pt idx="2">
                  <c:v>19</c:v>
                </c:pt>
                <c:pt idx="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17-418C-9B3A-8C1239F059FA}"/>
            </c:ext>
          </c:extLst>
        </c:ser>
        <c:ser>
          <c:idx val="21"/>
          <c:order val="21"/>
          <c:tx>
            <c:strRef>
              <c:f>Tejas!$A$24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Tejas!$B$24:$F$24</c:f>
              <c:numCache>
                <c:formatCode>General</c:formatCode>
                <c:ptCount val="5"/>
                <c:pt idx="0">
                  <c:v>78</c:v>
                </c:pt>
                <c:pt idx="1">
                  <c:v>108</c:v>
                </c:pt>
                <c:pt idx="2">
                  <c:v>91</c:v>
                </c:pt>
                <c:pt idx="3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17-418C-9B3A-8C1239F05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Tejas!$A$3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Tejas!$B$3:$F$3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0.36</c:v>
                      </c:pt>
                      <c:pt idx="2">
                        <c:v>0.5</c:v>
                      </c:pt>
                      <c:pt idx="3">
                        <c:v>0.53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817-418C-9B3A-8C1239F059F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1</c:v>
                      </c:pt>
                      <c:pt idx="2">
                        <c:v>0.74</c:v>
                      </c:pt>
                      <c:pt idx="3">
                        <c:v>0.66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817-418C-9B3A-8C1239F059F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0.34</c:v>
                      </c:pt>
                      <c:pt idx="2">
                        <c:v>0.53</c:v>
                      </c:pt>
                      <c:pt idx="3">
                        <c:v>0.24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817-418C-9B3A-8C1239F059F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0.45</c:v>
                      </c:pt>
                      <c:pt idx="1">
                        <c:v>0.88</c:v>
                      </c:pt>
                      <c:pt idx="2">
                        <c:v>0.66</c:v>
                      </c:pt>
                      <c:pt idx="3">
                        <c:v>0.56000000000000005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817-418C-9B3A-8C1239F059F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-30</c:v>
                      </c:pt>
                      <c:pt idx="1">
                        <c:v>47</c:v>
                      </c:pt>
                      <c:pt idx="2">
                        <c:v>-5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817-418C-9B3A-8C1239F059F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0.22</c:v>
                      </c:pt>
                      <c:pt idx="2">
                        <c:v>0.26</c:v>
                      </c:pt>
                      <c:pt idx="3">
                        <c:v>0.35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817-418C-9B3A-8C1239F059F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0.82</c:v>
                      </c:pt>
                      <c:pt idx="2">
                        <c:v>0.72</c:v>
                      </c:pt>
                      <c:pt idx="3">
                        <c:v>0.53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C817-418C-9B3A-8C1239F059F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14.43</c:v>
                      </c:pt>
                      <c:pt idx="1">
                        <c:v>17.170000000000002</c:v>
                      </c:pt>
                      <c:pt idx="2">
                        <c:v>89.42</c:v>
                      </c:pt>
                      <c:pt idx="3">
                        <c:v>23.69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C817-418C-9B3A-8C1239F059F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11.86</c:v>
                      </c:pt>
                      <c:pt idx="1">
                        <c:v>6.85</c:v>
                      </c:pt>
                      <c:pt idx="2">
                        <c:v>6.93</c:v>
                      </c:pt>
                      <c:pt idx="3">
                        <c:v>5.23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C817-418C-9B3A-8C1239F059F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0.08</c:v>
                      </c:pt>
                      <c:pt idx="2">
                        <c:v>0.09</c:v>
                      </c:pt>
                      <c:pt idx="3">
                        <c:v>0.06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C817-418C-9B3A-8C1239F059F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58</c:v>
                      </c:pt>
                      <c:pt idx="2">
                        <c:v>45</c:v>
                      </c:pt>
                      <c:pt idx="3">
                        <c:v>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C817-418C-9B3A-8C1239F059F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44</c:v>
                      </c:pt>
                      <c:pt idx="2">
                        <c:v>56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C817-418C-9B3A-8C1239F059F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C817-418C-9B3A-8C1239F059F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C817-418C-9B3A-8C1239F059F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C817-418C-9B3A-8C1239F059F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C817-418C-9B3A-8C1239F059FA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</c:v>
                      </c:pt>
                      <c:pt idx="1">
                        <c:v>24</c:v>
                      </c:pt>
                      <c:pt idx="2">
                        <c:v>16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C817-418C-9B3A-8C1239F059F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46</c:v>
                      </c:pt>
                      <c:pt idx="2">
                        <c:v>42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C817-418C-9B3A-8C1239F059F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38</c:v>
                      </c:pt>
                      <c:pt idx="2">
                        <c:v>33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C817-418C-9B3A-8C1239F059F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88</c:v>
                      </c:pt>
                      <c:pt idx="2">
                        <c:v>64</c:v>
                      </c:pt>
                      <c:pt idx="3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C817-418C-9B3A-8C1239F059F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102</c:v>
                      </c:pt>
                      <c:pt idx="2">
                        <c:v>110</c:v>
                      </c:pt>
                      <c:pt idx="3">
                        <c:v>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C817-418C-9B3A-8C1239F059FA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43</c:v>
                      </c:pt>
                      <c:pt idx="2">
                        <c:v>37</c:v>
                      </c:pt>
                      <c:pt idx="3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C817-418C-9B3A-8C1239F059F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</c:v>
                      </c:pt>
                      <c:pt idx="1">
                        <c:v>233</c:v>
                      </c:pt>
                      <c:pt idx="2">
                        <c:v>211</c:v>
                      </c:pt>
                      <c:pt idx="3">
                        <c:v>190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C817-418C-9B3A-8C1239F059FA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Tejas!$A$25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Tejas!$B$25:$F$25</c:f>
              <c:numCache>
                <c:formatCode>General</c:formatCode>
                <c:ptCount val="5"/>
                <c:pt idx="0">
                  <c:v>61</c:v>
                </c:pt>
                <c:pt idx="1">
                  <c:v>88</c:v>
                </c:pt>
                <c:pt idx="2">
                  <c:v>64</c:v>
                </c:pt>
                <c:pt idx="3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7-4601-A2EE-A46CCA2FB55C}"/>
            </c:ext>
          </c:extLst>
        </c:ser>
        <c:ser>
          <c:idx val="23"/>
          <c:order val="23"/>
          <c:tx>
            <c:strRef>
              <c:f>Tejas!$A$26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Tejas!$B$26:$F$26</c:f>
              <c:numCache>
                <c:formatCode>General</c:formatCode>
                <c:ptCount val="5"/>
                <c:pt idx="0">
                  <c:v>67</c:v>
                </c:pt>
                <c:pt idx="1">
                  <c:v>102</c:v>
                </c:pt>
                <c:pt idx="2">
                  <c:v>110</c:v>
                </c:pt>
                <c:pt idx="3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7-4601-A2EE-A46CCA2FB55C}"/>
            </c:ext>
          </c:extLst>
        </c:ser>
        <c:ser>
          <c:idx val="24"/>
          <c:order val="24"/>
          <c:tx>
            <c:strRef>
              <c:f>Tejas!$A$27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Tejas!$B$27:$F$27</c:f>
              <c:numCache>
                <c:formatCode>General</c:formatCode>
                <c:ptCount val="5"/>
                <c:pt idx="0">
                  <c:v>28</c:v>
                </c:pt>
                <c:pt idx="1">
                  <c:v>43</c:v>
                </c:pt>
                <c:pt idx="2">
                  <c:v>37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07-4601-A2EE-A46CCA2FB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Tejas!$A$3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Tejas!$B$3:$F$3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0.36</c:v>
                      </c:pt>
                      <c:pt idx="2">
                        <c:v>0.5</c:v>
                      </c:pt>
                      <c:pt idx="3">
                        <c:v>0.53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207-4601-A2EE-A46CCA2FB55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1</c:v>
                      </c:pt>
                      <c:pt idx="2">
                        <c:v>0.74</c:v>
                      </c:pt>
                      <c:pt idx="3">
                        <c:v>0.66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207-4601-A2EE-A46CCA2FB55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0.34</c:v>
                      </c:pt>
                      <c:pt idx="2">
                        <c:v>0.53</c:v>
                      </c:pt>
                      <c:pt idx="3">
                        <c:v>0.24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207-4601-A2EE-A46CCA2FB55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0.45</c:v>
                      </c:pt>
                      <c:pt idx="1">
                        <c:v>0.88</c:v>
                      </c:pt>
                      <c:pt idx="2">
                        <c:v>0.66</c:v>
                      </c:pt>
                      <c:pt idx="3">
                        <c:v>0.56000000000000005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207-4601-A2EE-A46CCA2FB55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-30</c:v>
                      </c:pt>
                      <c:pt idx="1">
                        <c:v>47</c:v>
                      </c:pt>
                      <c:pt idx="2">
                        <c:v>-5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207-4601-A2EE-A46CCA2FB55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0.22</c:v>
                      </c:pt>
                      <c:pt idx="2">
                        <c:v>0.26</c:v>
                      </c:pt>
                      <c:pt idx="3">
                        <c:v>0.35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207-4601-A2EE-A46CCA2FB55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0.82</c:v>
                      </c:pt>
                      <c:pt idx="2">
                        <c:v>0.72</c:v>
                      </c:pt>
                      <c:pt idx="3">
                        <c:v>0.53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1207-4601-A2EE-A46CCA2FB55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14.43</c:v>
                      </c:pt>
                      <c:pt idx="1">
                        <c:v>17.170000000000002</c:v>
                      </c:pt>
                      <c:pt idx="2">
                        <c:v>89.42</c:v>
                      </c:pt>
                      <c:pt idx="3">
                        <c:v>23.69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1207-4601-A2EE-A46CCA2FB55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11.86</c:v>
                      </c:pt>
                      <c:pt idx="1">
                        <c:v>6.85</c:v>
                      </c:pt>
                      <c:pt idx="2">
                        <c:v>6.93</c:v>
                      </c:pt>
                      <c:pt idx="3">
                        <c:v>5.23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1207-4601-A2EE-A46CCA2FB55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0.08</c:v>
                      </c:pt>
                      <c:pt idx="2">
                        <c:v>0.09</c:v>
                      </c:pt>
                      <c:pt idx="3">
                        <c:v>0.06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207-4601-A2EE-A46CCA2FB55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58</c:v>
                      </c:pt>
                      <c:pt idx="2">
                        <c:v>45</c:v>
                      </c:pt>
                      <c:pt idx="3">
                        <c:v>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207-4601-A2EE-A46CCA2FB55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44</c:v>
                      </c:pt>
                      <c:pt idx="2">
                        <c:v>56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1207-4601-A2EE-A46CCA2FB55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1207-4601-A2EE-A46CCA2FB55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1207-4601-A2EE-A46CCA2FB55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1207-4601-A2EE-A46CCA2FB55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1207-4601-A2EE-A46CCA2FB55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</c:v>
                      </c:pt>
                      <c:pt idx="1">
                        <c:v>24</c:v>
                      </c:pt>
                      <c:pt idx="2">
                        <c:v>16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1207-4601-A2EE-A46CCA2FB55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46</c:v>
                      </c:pt>
                      <c:pt idx="2">
                        <c:v>42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1207-4601-A2EE-A46CCA2FB55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38</c:v>
                      </c:pt>
                      <c:pt idx="2">
                        <c:v>33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1207-4601-A2EE-A46CCA2FB55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103</c:v>
                      </c:pt>
                      <c:pt idx="2">
                        <c:v>101</c:v>
                      </c:pt>
                      <c:pt idx="3">
                        <c:v>101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1207-4601-A2EE-A46CCA2FB55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1207-4601-A2EE-A46CCA2FB55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108</c:v>
                      </c:pt>
                      <c:pt idx="2">
                        <c:v>91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1207-4601-A2EE-A46CCA2FB55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</c:v>
                      </c:pt>
                      <c:pt idx="1">
                        <c:v>233</c:v>
                      </c:pt>
                      <c:pt idx="2">
                        <c:v>211</c:v>
                      </c:pt>
                      <c:pt idx="3">
                        <c:v>190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1207-4601-A2EE-A46CCA2FB55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Tejas!$A$28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Tejas!$B$2:$F$2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Tejas!$B$28:$F$28</c:f>
              <c:numCache>
                <c:formatCode>General</c:formatCode>
                <c:ptCount val="5"/>
                <c:pt idx="0">
                  <c:v>156</c:v>
                </c:pt>
                <c:pt idx="1">
                  <c:v>233</c:v>
                </c:pt>
                <c:pt idx="2">
                  <c:v>211</c:v>
                </c:pt>
                <c:pt idx="3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82-4BF4-BD33-202A68033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Tejas!$A$3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Tejas!$B$3:$F$3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0.36</c:v>
                      </c:pt>
                      <c:pt idx="2">
                        <c:v>0.5</c:v>
                      </c:pt>
                      <c:pt idx="3">
                        <c:v>0.53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482-4BF4-BD33-202A6803316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</c:v>
                      </c:pt>
                      <c:pt idx="1">
                        <c:v>1</c:v>
                      </c:pt>
                      <c:pt idx="2">
                        <c:v>0.74</c:v>
                      </c:pt>
                      <c:pt idx="3">
                        <c:v>0.66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482-4BF4-BD33-202A6803316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0.34</c:v>
                      </c:pt>
                      <c:pt idx="2">
                        <c:v>0.53</c:v>
                      </c:pt>
                      <c:pt idx="3">
                        <c:v>0.24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482-4BF4-BD33-202A6803316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0.45</c:v>
                      </c:pt>
                      <c:pt idx="1">
                        <c:v>0.88</c:v>
                      </c:pt>
                      <c:pt idx="2">
                        <c:v>0.66</c:v>
                      </c:pt>
                      <c:pt idx="3">
                        <c:v>0.56000000000000005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482-4BF4-BD33-202A6803316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-30</c:v>
                      </c:pt>
                      <c:pt idx="1">
                        <c:v>47</c:v>
                      </c:pt>
                      <c:pt idx="2">
                        <c:v>-5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482-4BF4-BD33-202A6803316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0.23</c:v>
                      </c:pt>
                      <c:pt idx="1">
                        <c:v>0.22</c:v>
                      </c:pt>
                      <c:pt idx="2">
                        <c:v>0.26</c:v>
                      </c:pt>
                      <c:pt idx="3">
                        <c:v>0.35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482-4BF4-BD33-202A6803316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0.82</c:v>
                      </c:pt>
                      <c:pt idx="2">
                        <c:v>0.72</c:v>
                      </c:pt>
                      <c:pt idx="3">
                        <c:v>0.53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482-4BF4-BD33-202A6803316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14.43</c:v>
                      </c:pt>
                      <c:pt idx="1">
                        <c:v>17.170000000000002</c:v>
                      </c:pt>
                      <c:pt idx="2">
                        <c:v>89.42</c:v>
                      </c:pt>
                      <c:pt idx="3">
                        <c:v>23.69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482-4BF4-BD33-202A6803316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11.86</c:v>
                      </c:pt>
                      <c:pt idx="1">
                        <c:v>6.85</c:v>
                      </c:pt>
                      <c:pt idx="2">
                        <c:v>6.93</c:v>
                      </c:pt>
                      <c:pt idx="3">
                        <c:v>5.23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8482-4BF4-BD33-202A6803316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0.14000000000000001</c:v>
                      </c:pt>
                      <c:pt idx="1">
                        <c:v>0.08</c:v>
                      </c:pt>
                      <c:pt idx="2">
                        <c:v>0.09</c:v>
                      </c:pt>
                      <c:pt idx="3">
                        <c:v>0.06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8482-4BF4-BD33-202A6803316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</c:v>
                      </c:pt>
                      <c:pt idx="1">
                        <c:v>58</c:v>
                      </c:pt>
                      <c:pt idx="2">
                        <c:v>45</c:v>
                      </c:pt>
                      <c:pt idx="3">
                        <c:v>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8482-4BF4-BD33-202A6803316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</c:v>
                      </c:pt>
                      <c:pt idx="1">
                        <c:v>44</c:v>
                      </c:pt>
                      <c:pt idx="2">
                        <c:v>56</c:v>
                      </c:pt>
                      <c:pt idx="3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8482-4BF4-BD33-202A6803316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8482-4BF4-BD33-202A6803316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8482-4BF4-BD33-202A6803316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8482-4BF4-BD33-202A6803316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8482-4BF4-BD33-202A6803316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</c:v>
                      </c:pt>
                      <c:pt idx="1">
                        <c:v>24</c:v>
                      </c:pt>
                      <c:pt idx="2">
                        <c:v>16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8482-4BF4-BD33-202A6803316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37</c:v>
                      </c:pt>
                      <c:pt idx="1">
                        <c:v>46</c:v>
                      </c:pt>
                      <c:pt idx="2">
                        <c:v>42</c:v>
                      </c:pt>
                      <c:pt idx="3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8482-4BF4-BD33-202A6803316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38</c:v>
                      </c:pt>
                      <c:pt idx="2">
                        <c:v>33</c:v>
                      </c:pt>
                      <c:pt idx="3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8482-4BF4-BD33-202A6803316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103</c:v>
                      </c:pt>
                      <c:pt idx="2">
                        <c:v>101</c:v>
                      </c:pt>
                      <c:pt idx="3">
                        <c:v>101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8482-4BF4-BD33-202A6803316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8482-4BF4-BD33-202A6803316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108</c:v>
                      </c:pt>
                      <c:pt idx="2">
                        <c:v>91</c:v>
                      </c:pt>
                      <c:pt idx="3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8482-4BF4-BD33-202A6803316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61</c:v>
                      </c:pt>
                      <c:pt idx="1">
                        <c:v>88</c:v>
                      </c:pt>
                      <c:pt idx="2">
                        <c:v>64</c:v>
                      </c:pt>
                      <c:pt idx="3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8482-4BF4-BD33-202A6803316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</c:v>
                      </c:pt>
                      <c:pt idx="1">
                        <c:v>102</c:v>
                      </c:pt>
                      <c:pt idx="2">
                        <c:v>110</c:v>
                      </c:pt>
                      <c:pt idx="3">
                        <c:v>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8482-4BF4-BD33-202A6803316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Tejas!$A$27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Tejas!$B$27:$F$27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43</c:v>
                      </c:pt>
                      <c:pt idx="2">
                        <c:v>37</c:v>
                      </c:pt>
                      <c:pt idx="3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8482-4BF4-BD33-202A6803316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Wichita!$A$3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Wichita!$B$3:$F$3</c:f>
              <c:numCache>
                <c:formatCode>0%</c:formatCode>
                <c:ptCount val="5"/>
                <c:pt idx="0">
                  <c:v>0.52</c:v>
                </c:pt>
                <c:pt idx="1">
                  <c:v>0.56000000000000005</c:v>
                </c:pt>
                <c:pt idx="2">
                  <c:v>0.88</c:v>
                </c:pt>
                <c:pt idx="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4F-477F-9BDF-064646194B44}"/>
            </c:ext>
          </c:extLst>
        </c:ser>
        <c:ser>
          <c:idx val="1"/>
          <c:order val="1"/>
          <c:tx>
            <c:strRef>
              <c:f>Wichita!$A$4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Wichita!$B$4:$F$4</c:f>
              <c:numCache>
                <c:formatCode>0%</c:formatCode>
                <c:ptCount val="5"/>
                <c:pt idx="0">
                  <c:v>0.65</c:v>
                </c:pt>
                <c:pt idx="1">
                  <c:v>0.75</c:v>
                </c:pt>
                <c:pt idx="2">
                  <c:v>0.75</c:v>
                </c:pt>
                <c:pt idx="3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F-477F-9BDF-064646194B44}"/>
            </c:ext>
          </c:extLst>
        </c:ser>
        <c:ser>
          <c:idx val="2"/>
          <c:order val="2"/>
          <c:tx>
            <c:strRef>
              <c:f>Wichita!$A$5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Wichita!$B$5:$F$5</c:f>
              <c:numCache>
                <c:formatCode>0%</c:formatCode>
                <c:ptCount val="5"/>
                <c:pt idx="0">
                  <c:v>0.28000000000000003</c:v>
                </c:pt>
                <c:pt idx="1">
                  <c:v>0.5</c:v>
                </c:pt>
                <c:pt idx="2">
                  <c:v>0.4</c:v>
                </c:pt>
                <c:pt idx="3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4F-477F-9BDF-064646194B44}"/>
            </c:ext>
          </c:extLst>
        </c:ser>
        <c:ser>
          <c:idx val="3"/>
          <c:order val="3"/>
          <c:tx>
            <c:strRef>
              <c:f>Wichita!$A$6</c:f>
              <c:strCache>
                <c:ptCount val="1"/>
                <c:pt idx="0">
                  <c:v>membership retention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Wichita!$B$6:$F$6</c:f>
              <c:numCache>
                <c:formatCode>0%</c:formatCode>
                <c:ptCount val="5"/>
                <c:pt idx="0">
                  <c:v>0.62</c:v>
                </c:pt>
                <c:pt idx="1">
                  <c:v>0.66</c:v>
                </c:pt>
                <c:pt idx="2">
                  <c:v>0.51</c:v>
                </c:pt>
                <c:pt idx="3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F-477F-9BDF-06464619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Wichita!$A$7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Wichita!$B$7:$F$7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-95</c:v>
                      </c:pt>
                      <c:pt idx="1">
                        <c:v>-2</c:v>
                      </c:pt>
                      <c:pt idx="2">
                        <c:v>-7</c:v>
                      </c:pt>
                      <c:pt idx="3">
                        <c:v>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D4F-477F-9BDF-064646194B4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0.18</c:v>
                      </c:pt>
                      <c:pt idx="2">
                        <c:v>0.16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D4F-477F-9BDF-064646194B4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0.38</c:v>
                      </c:pt>
                      <c:pt idx="2">
                        <c:v>0.53</c:v>
                      </c:pt>
                      <c:pt idx="3">
                        <c:v>0.52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D4F-477F-9BDF-064646194B4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46.67</c:v>
                      </c:pt>
                      <c:pt idx="1">
                        <c:v>8.93</c:v>
                      </c:pt>
                      <c:pt idx="2">
                        <c:v>7.97</c:v>
                      </c:pt>
                      <c:pt idx="3">
                        <c:v>8.77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D4F-477F-9BDF-064646194B4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5.12</c:v>
                      </c:pt>
                      <c:pt idx="1">
                        <c:v>4.37</c:v>
                      </c:pt>
                      <c:pt idx="2">
                        <c:v>4.92</c:v>
                      </c:pt>
                      <c:pt idx="3">
                        <c:v>5.26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D4F-477F-9BDF-064646194B4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D4F-477F-9BDF-064646194B4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229</c:v>
                      </c:pt>
                      <c:pt idx="1">
                        <c:v>221</c:v>
                      </c:pt>
                      <c:pt idx="2">
                        <c:v>248</c:v>
                      </c:pt>
                      <c:pt idx="3">
                        <c:v>252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4D4F-477F-9BDF-064646194B4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</c:v>
                      </c:pt>
                      <c:pt idx="1">
                        <c:v>112</c:v>
                      </c:pt>
                      <c:pt idx="2">
                        <c:v>109</c:v>
                      </c:pt>
                      <c:pt idx="3">
                        <c:v>129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4D4F-477F-9BDF-064646194B4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8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4D4F-477F-9BDF-064646194B4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37</c:v>
                      </c:pt>
                      <c:pt idx="2">
                        <c:v>21</c:v>
                      </c:pt>
                      <c:pt idx="3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4D4F-477F-9BDF-064646194B4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49</c:v>
                      </c:pt>
                      <c:pt idx="1">
                        <c:v>53</c:v>
                      </c:pt>
                      <c:pt idx="2">
                        <c:v>36</c:v>
                      </c:pt>
                      <c:pt idx="3">
                        <c:v>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4D4F-477F-9BDF-064646194B4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12</c:v>
                      </c:pt>
                      <c:pt idx="2">
                        <c:v>11</c:v>
                      </c:pt>
                      <c:pt idx="3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4D4F-477F-9BDF-064646194B4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82</c:v>
                      </c:pt>
                      <c:pt idx="2">
                        <c:v>60</c:v>
                      </c:pt>
                      <c:pt idx="3">
                        <c:v>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4D4F-477F-9BDF-064646194B4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147</c:v>
                      </c:pt>
                      <c:pt idx="1">
                        <c:v>143</c:v>
                      </c:pt>
                      <c:pt idx="2">
                        <c:v>144</c:v>
                      </c:pt>
                      <c:pt idx="3">
                        <c:v>167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4D4F-477F-9BDF-064646194B4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113</c:v>
                      </c:pt>
                      <c:pt idx="1">
                        <c:v>119</c:v>
                      </c:pt>
                      <c:pt idx="2">
                        <c:v>116</c:v>
                      </c:pt>
                      <c:pt idx="3">
                        <c:v>121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4D4F-477F-9BDF-064646194B4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341</c:v>
                      </c:pt>
                      <c:pt idx="1">
                        <c:v>338</c:v>
                      </c:pt>
                      <c:pt idx="2">
                        <c:v>365</c:v>
                      </c:pt>
                      <c:pt idx="3">
                        <c:v>385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4D4F-477F-9BDF-064646194B4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</c:v>
                      </c:pt>
                      <c:pt idx="1">
                        <c:v>102</c:v>
                      </c:pt>
                      <c:pt idx="2">
                        <c:v>68</c:v>
                      </c:pt>
                      <c:pt idx="3">
                        <c:v>106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4D4F-477F-9BDF-064646194B44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328</c:v>
                      </c:pt>
                      <c:pt idx="1">
                        <c:v>344</c:v>
                      </c:pt>
                      <c:pt idx="2">
                        <c:v>320</c:v>
                      </c:pt>
                      <c:pt idx="3">
                        <c:v>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4D4F-477F-9BDF-064646194B44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331</c:v>
                      </c:pt>
                      <c:pt idx="1">
                        <c:v>340</c:v>
                      </c:pt>
                      <c:pt idx="2">
                        <c:v>329</c:v>
                      </c:pt>
                      <c:pt idx="3">
                        <c:v>362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4D4F-477F-9BDF-064646194B44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301</c:v>
                      </c:pt>
                      <c:pt idx="1">
                        <c:v>308</c:v>
                      </c:pt>
                      <c:pt idx="2">
                        <c:v>289</c:v>
                      </c:pt>
                      <c:pt idx="3">
                        <c:v>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4D4F-477F-9BDF-064646194B44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136</c:v>
                      </c:pt>
                      <c:pt idx="2">
                        <c:v>135</c:v>
                      </c:pt>
                      <c:pt idx="3">
                        <c:v>141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4D4F-477F-9BDF-064646194B44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770</c:v>
                      </c:pt>
                      <c:pt idx="1">
                        <c:v>784</c:v>
                      </c:pt>
                      <c:pt idx="2">
                        <c:v>753</c:v>
                      </c:pt>
                      <c:pt idx="3">
                        <c:v>856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4D4F-477F-9BDF-064646194B44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Wichita!$A$8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Wichita!$B$8:$F$8</c:f>
              <c:numCache>
                <c:formatCode>0%</c:formatCode>
                <c:ptCount val="5"/>
                <c:pt idx="0">
                  <c:v>0.22</c:v>
                </c:pt>
                <c:pt idx="1">
                  <c:v>0.18</c:v>
                </c:pt>
                <c:pt idx="2">
                  <c:v>0.16</c:v>
                </c:pt>
                <c:pt idx="3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6-4644-A9DE-224F7C1A16CC}"/>
            </c:ext>
          </c:extLst>
        </c:ser>
        <c:ser>
          <c:idx val="6"/>
          <c:order val="6"/>
          <c:tx>
            <c:strRef>
              <c:f>Wichita!$A$9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Wichita!$B$9:$F$9</c:f>
              <c:numCache>
                <c:formatCode>0%</c:formatCode>
                <c:ptCount val="5"/>
                <c:pt idx="0">
                  <c:v>0.16</c:v>
                </c:pt>
                <c:pt idx="1">
                  <c:v>0.38</c:v>
                </c:pt>
                <c:pt idx="2">
                  <c:v>0.53</c:v>
                </c:pt>
                <c:pt idx="3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F6-4644-A9DE-224F7C1A16CC}"/>
            </c:ext>
          </c:extLst>
        </c:ser>
        <c:ser>
          <c:idx val="9"/>
          <c:order val="9"/>
          <c:tx>
            <c:strRef>
              <c:f>Wichita!$A$12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Wichita!$B$12:$F$12</c:f>
              <c:numCache>
                <c:formatCode>0%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F6-4644-A9DE-224F7C1A1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Wichita!$A$3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Wichita!$B$3:$F$3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0.56000000000000005</c:v>
                      </c:pt>
                      <c:pt idx="2">
                        <c:v>0.88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2F6-4644-A9DE-224F7C1A16C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0.65</c:v>
                      </c:pt>
                      <c:pt idx="1">
                        <c:v>0.75</c:v>
                      </c:pt>
                      <c:pt idx="2">
                        <c:v>0.75</c:v>
                      </c:pt>
                      <c:pt idx="3">
                        <c:v>0.76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2F6-4644-A9DE-224F7C1A16C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0.5</c:v>
                      </c:pt>
                      <c:pt idx="2">
                        <c:v>0.4</c:v>
                      </c:pt>
                      <c:pt idx="3">
                        <c:v>0.45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2F6-4644-A9DE-224F7C1A16C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0.66</c:v>
                      </c:pt>
                      <c:pt idx="2">
                        <c:v>0.51</c:v>
                      </c:pt>
                      <c:pt idx="3">
                        <c:v>0.68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2F6-4644-A9DE-224F7C1A16C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-95</c:v>
                      </c:pt>
                      <c:pt idx="1">
                        <c:v>-2</c:v>
                      </c:pt>
                      <c:pt idx="2">
                        <c:v>-7</c:v>
                      </c:pt>
                      <c:pt idx="3">
                        <c:v>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2F6-4644-A9DE-224F7C1A16C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46.67</c:v>
                      </c:pt>
                      <c:pt idx="1">
                        <c:v>8.93</c:v>
                      </c:pt>
                      <c:pt idx="2">
                        <c:v>7.97</c:v>
                      </c:pt>
                      <c:pt idx="3">
                        <c:v>8.77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2F6-4644-A9DE-224F7C1A16C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5.12</c:v>
                      </c:pt>
                      <c:pt idx="1">
                        <c:v>4.37</c:v>
                      </c:pt>
                      <c:pt idx="2">
                        <c:v>4.92</c:v>
                      </c:pt>
                      <c:pt idx="3">
                        <c:v>5.26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F2F6-4644-A9DE-224F7C1A16C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229</c:v>
                      </c:pt>
                      <c:pt idx="1">
                        <c:v>221</c:v>
                      </c:pt>
                      <c:pt idx="2">
                        <c:v>248</c:v>
                      </c:pt>
                      <c:pt idx="3">
                        <c:v>252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F2F6-4644-A9DE-224F7C1A16C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</c:v>
                      </c:pt>
                      <c:pt idx="1">
                        <c:v>112</c:v>
                      </c:pt>
                      <c:pt idx="2">
                        <c:v>109</c:v>
                      </c:pt>
                      <c:pt idx="3">
                        <c:v>129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F2F6-4644-A9DE-224F7C1A16C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8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2F6-4644-A9DE-224F7C1A16C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37</c:v>
                      </c:pt>
                      <c:pt idx="2">
                        <c:v>21</c:v>
                      </c:pt>
                      <c:pt idx="3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F2F6-4644-A9DE-224F7C1A16C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49</c:v>
                      </c:pt>
                      <c:pt idx="1">
                        <c:v>53</c:v>
                      </c:pt>
                      <c:pt idx="2">
                        <c:v>36</c:v>
                      </c:pt>
                      <c:pt idx="3">
                        <c:v>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F2F6-4644-A9DE-224F7C1A16C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12</c:v>
                      </c:pt>
                      <c:pt idx="2">
                        <c:v>11</c:v>
                      </c:pt>
                      <c:pt idx="3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F2F6-4644-A9DE-224F7C1A16C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82</c:v>
                      </c:pt>
                      <c:pt idx="2">
                        <c:v>60</c:v>
                      </c:pt>
                      <c:pt idx="3">
                        <c:v>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F2F6-4644-A9DE-224F7C1A16C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147</c:v>
                      </c:pt>
                      <c:pt idx="1">
                        <c:v>143</c:v>
                      </c:pt>
                      <c:pt idx="2">
                        <c:v>144</c:v>
                      </c:pt>
                      <c:pt idx="3">
                        <c:v>167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F2F6-4644-A9DE-224F7C1A16C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113</c:v>
                      </c:pt>
                      <c:pt idx="1">
                        <c:v>119</c:v>
                      </c:pt>
                      <c:pt idx="2">
                        <c:v>116</c:v>
                      </c:pt>
                      <c:pt idx="3">
                        <c:v>121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F2F6-4644-A9DE-224F7C1A16C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341</c:v>
                      </c:pt>
                      <c:pt idx="1">
                        <c:v>338</c:v>
                      </c:pt>
                      <c:pt idx="2">
                        <c:v>365</c:v>
                      </c:pt>
                      <c:pt idx="3">
                        <c:v>385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F2F6-4644-A9DE-224F7C1A16C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</c:v>
                      </c:pt>
                      <c:pt idx="1">
                        <c:v>102</c:v>
                      </c:pt>
                      <c:pt idx="2">
                        <c:v>68</c:v>
                      </c:pt>
                      <c:pt idx="3">
                        <c:v>106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F2F6-4644-A9DE-224F7C1A16C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328</c:v>
                      </c:pt>
                      <c:pt idx="1">
                        <c:v>344</c:v>
                      </c:pt>
                      <c:pt idx="2">
                        <c:v>320</c:v>
                      </c:pt>
                      <c:pt idx="3">
                        <c:v>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F2F6-4644-A9DE-224F7C1A16C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331</c:v>
                      </c:pt>
                      <c:pt idx="1">
                        <c:v>340</c:v>
                      </c:pt>
                      <c:pt idx="2">
                        <c:v>329</c:v>
                      </c:pt>
                      <c:pt idx="3">
                        <c:v>362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F2F6-4644-A9DE-224F7C1A16C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301</c:v>
                      </c:pt>
                      <c:pt idx="1">
                        <c:v>308</c:v>
                      </c:pt>
                      <c:pt idx="2">
                        <c:v>289</c:v>
                      </c:pt>
                      <c:pt idx="3">
                        <c:v>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F2F6-4644-A9DE-224F7C1A16C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136</c:v>
                      </c:pt>
                      <c:pt idx="2">
                        <c:v>135</c:v>
                      </c:pt>
                      <c:pt idx="3">
                        <c:v>141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F2F6-4644-A9DE-224F7C1A16C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770</c:v>
                      </c:pt>
                      <c:pt idx="1">
                        <c:v>784</c:v>
                      </c:pt>
                      <c:pt idx="2">
                        <c:v>753</c:v>
                      </c:pt>
                      <c:pt idx="3">
                        <c:v>856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F2F6-4644-A9DE-224F7C1A16C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Wichita!$A$22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Wichita!$B$22:$F$22</c:f>
              <c:numCache>
                <c:formatCode>General</c:formatCode>
                <c:ptCount val="5"/>
                <c:pt idx="0">
                  <c:v>341</c:v>
                </c:pt>
                <c:pt idx="1">
                  <c:v>338</c:v>
                </c:pt>
                <c:pt idx="2">
                  <c:v>365</c:v>
                </c:pt>
                <c:pt idx="3">
                  <c:v>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DC-46CA-99EF-782AB9431860}"/>
            </c:ext>
          </c:extLst>
        </c:ser>
        <c:ser>
          <c:idx val="20"/>
          <c:order val="20"/>
          <c:tx>
            <c:strRef>
              <c:f>Wichita!$A$23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Wichita!$B$23:$F$23</c:f>
              <c:numCache>
                <c:formatCode>General</c:formatCode>
                <c:ptCount val="5"/>
                <c:pt idx="0">
                  <c:v>101</c:v>
                </c:pt>
                <c:pt idx="1">
                  <c:v>102</c:v>
                </c:pt>
                <c:pt idx="2">
                  <c:v>68</c:v>
                </c:pt>
                <c:pt idx="3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DC-46CA-99EF-782AB9431860}"/>
            </c:ext>
          </c:extLst>
        </c:ser>
        <c:ser>
          <c:idx val="21"/>
          <c:order val="21"/>
          <c:tx>
            <c:strRef>
              <c:f>Wichita!$A$24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Wichita!$B$24:$F$24</c:f>
              <c:numCache>
                <c:formatCode>General</c:formatCode>
                <c:ptCount val="5"/>
                <c:pt idx="0">
                  <c:v>328</c:v>
                </c:pt>
                <c:pt idx="1">
                  <c:v>344</c:v>
                </c:pt>
                <c:pt idx="2">
                  <c:v>320</c:v>
                </c:pt>
                <c:pt idx="3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C-46CA-99EF-782AB9431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Wichita!$A$3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Wichita!$B$3:$F$3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0.56000000000000005</c:v>
                      </c:pt>
                      <c:pt idx="2">
                        <c:v>0.88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4DC-46CA-99EF-782AB943186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0.65</c:v>
                      </c:pt>
                      <c:pt idx="1">
                        <c:v>0.75</c:v>
                      </c:pt>
                      <c:pt idx="2">
                        <c:v>0.75</c:v>
                      </c:pt>
                      <c:pt idx="3">
                        <c:v>0.76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4DC-46CA-99EF-782AB943186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0.5</c:v>
                      </c:pt>
                      <c:pt idx="2">
                        <c:v>0.4</c:v>
                      </c:pt>
                      <c:pt idx="3">
                        <c:v>0.45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4DC-46CA-99EF-782AB943186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0.66</c:v>
                      </c:pt>
                      <c:pt idx="2">
                        <c:v>0.51</c:v>
                      </c:pt>
                      <c:pt idx="3">
                        <c:v>0.68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4DC-46CA-99EF-782AB943186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-95</c:v>
                      </c:pt>
                      <c:pt idx="1">
                        <c:v>-2</c:v>
                      </c:pt>
                      <c:pt idx="2">
                        <c:v>-7</c:v>
                      </c:pt>
                      <c:pt idx="3">
                        <c:v>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4DC-46CA-99EF-782AB943186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0.18</c:v>
                      </c:pt>
                      <c:pt idx="2">
                        <c:v>0.16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4DC-46CA-99EF-782AB943186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0.38</c:v>
                      </c:pt>
                      <c:pt idx="2">
                        <c:v>0.53</c:v>
                      </c:pt>
                      <c:pt idx="3">
                        <c:v>0.52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C4DC-46CA-99EF-782AB943186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46.67</c:v>
                      </c:pt>
                      <c:pt idx="1">
                        <c:v>8.93</c:v>
                      </c:pt>
                      <c:pt idx="2">
                        <c:v>7.97</c:v>
                      </c:pt>
                      <c:pt idx="3">
                        <c:v>8.77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C4DC-46CA-99EF-782AB943186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5.12</c:v>
                      </c:pt>
                      <c:pt idx="1">
                        <c:v>4.37</c:v>
                      </c:pt>
                      <c:pt idx="2">
                        <c:v>4.92</c:v>
                      </c:pt>
                      <c:pt idx="3">
                        <c:v>5.26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C4DC-46CA-99EF-782AB943186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C4DC-46CA-99EF-782AB943186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229</c:v>
                      </c:pt>
                      <c:pt idx="1">
                        <c:v>221</c:v>
                      </c:pt>
                      <c:pt idx="2">
                        <c:v>248</c:v>
                      </c:pt>
                      <c:pt idx="3">
                        <c:v>252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C4DC-46CA-99EF-782AB943186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</c:v>
                      </c:pt>
                      <c:pt idx="1">
                        <c:v>112</c:v>
                      </c:pt>
                      <c:pt idx="2">
                        <c:v>109</c:v>
                      </c:pt>
                      <c:pt idx="3">
                        <c:v>129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C4DC-46CA-99EF-782AB9431860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8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C4DC-46CA-99EF-782AB943186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37</c:v>
                      </c:pt>
                      <c:pt idx="2">
                        <c:v>21</c:v>
                      </c:pt>
                      <c:pt idx="3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C4DC-46CA-99EF-782AB943186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49</c:v>
                      </c:pt>
                      <c:pt idx="1">
                        <c:v>53</c:v>
                      </c:pt>
                      <c:pt idx="2">
                        <c:v>36</c:v>
                      </c:pt>
                      <c:pt idx="3">
                        <c:v>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C4DC-46CA-99EF-782AB943186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12</c:v>
                      </c:pt>
                      <c:pt idx="2">
                        <c:v>11</c:v>
                      </c:pt>
                      <c:pt idx="3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C4DC-46CA-99EF-782AB943186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82</c:v>
                      </c:pt>
                      <c:pt idx="2">
                        <c:v>60</c:v>
                      </c:pt>
                      <c:pt idx="3">
                        <c:v>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C4DC-46CA-99EF-782AB943186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147</c:v>
                      </c:pt>
                      <c:pt idx="1">
                        <c:v>143</c:v>
                      </c:pt>
                      <c:pt idx="2">
                        <c:v>144</c:v>
                      </c:pt>
                      <c:pt idx="3">
                        <c:v>167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C4DC-46CA-99EF-782AB943186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113</c:v>
                      </c:pt>
                      <c:pt idx="1">
                        <c:v>119</c:v>
                      </c:pt>
                      <c:pt idx="2">
                        <c:v>116</c:v>
                      </c:pt>
                      <c:pt idx="3">
                        <c:v>121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C4DC-46CA-99EF-782AB9431860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331</c:v>
                      </c:pt>
                      <c:pt idx="1">
                        <c:v>340</c:v>
                      </c:pt>
                      <c:pt idx="2">
                        <c:v>329</c:v>
                      </c:pt>
                      <c:pt idx="3">
                        <c:v>362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C4DC-46CA-99EF-782AB9431860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301</c:v>
                      </c:pt>
                      <c:pt idx="1">
                        <c:v>308</c:v>
                      </c:pt>
                      <c:pt idx="2">
                        <c:v>289</c:v>
                      </c:pt>
                      <c:pt idx="3">
                        <c:v>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C4DC-46CA-99EF-782AB9431860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136</c:v>
                      </c:pt>
                      <c:pt idx="2">
                        <c:v>135</c:v>
                      </c:pt>
                      <c:pt idx="3">
                        <c:v>141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C4DC-46CA-99EF-782AB9431860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770</c:v>
                      </c:pt>
                      <c:pt idx="1">
                        <c:v>784</c:v>
                      </c:pt>
                      <c:pt idx="2">
                        <c:v>753</c:v>
                      </c:pt>
                      <c:pt idx="3">
                        <c:v>856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C4DC-46CA-99EF-782AB9431860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Wichita!$A$25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Wichita!$B$25:$F$25</c:f>
              <c:numCache>
                <c:formatCode>General</c:formatCode>
                <c:ptCount val="5"/>
                <c:pt idx="0">
                  <c:v>331</c:v>
                </c:pt>
                <c:pt idx="1">
                  <c:v>340</c:v>
                </c:pt>
                <c:pt idx="2">
                  <c:v>329</c:v>
                </c:pt>
                <c:pt idx="3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6-416C-8E12-BE7A2B7CBEC1}"/>
            </c:ext>
          </c:extLst>
        </c:ser>
        <c:ser>
          <c:idx val="23"/>
          <c:order val="23"/>
          <c:tx>
            <c:strRef>
              <c:f>Wichita!$A$26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Wichita!$B$26:$F$26</c:f>
              <c:numCache>
                <c:formatCode>General</c:formatCode>
                <c:ptCount val="5"/>
                <c:pt idx="0">
                  <c:v>301</c:v>
                </c:pt>
                <c:pt idx="1">
                  <c:v>308</c:v>
                </c:pt>
                <c:pt idx="2">
                  <c:v>289</c:v>
                </c:pt>
                <c:pt idx="3">
                  <c:v>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F6-416C-8E12-BE7A2B7CBEC1}"/>
            </c:ext>
          </c:extLst>
        </c:ser>
        <c:ser>
          <c:idx val="24"/>
          <c:order val="24"/>
          <c:tx>
            <c:strRef>
              <c:f>Wichita!$A$27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Wichita!$B$27:$F$27</c:f>
              <c:numCache>
                <c:formatCode>General</c:formatCode>
                <c:ptCount val="5"/>
                <c:pt idx="0">
                  <c:v>138</c:v>
                </c:pt>
                <c:pt idx="1">
                  <c:v>136</c:v>
                </c:pt>
                <c:pt idx="2">
                  <c:v>135</c:v>
                </c:pt>
                <c:pt idx="3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F6-416C-8E12-BE7A2B7C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Wichita!$A$3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Wichita!$B$3:$F$3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0.56000000000000005</c:v>
                      </c:pt>
                      <c:pt idx="2">
                        <c:v>0.88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0F6-416C-8E12-BE7A2B7CBEC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0.65</c:v>
                      </c:pt>
                      <c:pt idx="1">
                        <c:v>0.75</c:v>
                      </c:pt>
                      <c:pt idx="2">
                        <c:v>0.75</c:v>
                      </c:pt>
                      <c:pt idx="3">
                        <c:v>0.76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0F6-416C-8E12-BE7A2B7CBEC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0.5</c:v>
                      </c:pt>
                      <c:pt idx="2">
                        <c:v>0.4</c:v>
                      </c:pt>
                      <c:pt idx="3">
                        <c:v>0.45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0F6-416C-8E12-BE7A2B7CBEC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0.66</c:v>
                      </c:pt>
                      <c:pt idx="2">
                        <c:v>0.51</c:v>
                      </c:pt>
                      <c:pt idx="3">
                        <c:v>0.68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0F6-416C-8E12-BE7A2B7CBEC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-95</c:v>
                      </c:pt>
                      <c:pt idx="1">
                        <c:v>-2</c:v>
                      </c:pt>
                      <c:pt idx="2">
                        <c:v>-7</c:v>
                      </c:pt>
                      <c:pt idx="3">
                        <c:v>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0F6-416C-8E12-BE7A2B7CBEC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0.18</c:v>
                      </c:pt>
                      <c:pt idx="2">
                        <c:v>0.16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0F6-416C-8E12-BE7A2B7CBEC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0.38</c:v>
                      </c:pt>
                      <c:pt idx="2">
                        <c:v>0.53</c:v>
                      </c:pt>
                      <c:pt idx="3">
                        <c:v>0.52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40F6-416C-8E12-BE7A2B7CBEC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46.67</c:v>
                      </c:pt>
                      <c:pt idx="1">
                        <c:v>8.93</c:v>
                      </c:pt>
                      <c:pt idx="2">
                        <c:v>7.97</c:v>
                      </c:pt>
                      <c:pt idx="3">
                        <c:v>8.77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40F6-416C-8E12-BE7A2B7CBEC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5.12</c:v>
                      </c:pt>
                      <c:pt idx="1">
                        <c:v>4.37</c:v>
                      </c:pt>
                      <c:pt idx="2">
                        <c:v>4.92</c:v>
                      </c:pt>
                      <c:pt idx="3">
                        <c:v>5.26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40F6-416C-8E12-BE7A2B7CBEC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40F6-416C-8E12-BE7A2B7CBEC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229</c:v>
                      </c:pt>
                      <c:pt idx="1">
                        <c:v>221</c:v>
                      </c:pt>
                      <c:pt idx="2">
                        <c:v>248</c:v>
                      </c:pt>
                      <c:pt idx="3">
                        <c:v>252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40F6-416C-8E12-BE7A2B7CBEC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</c:v>
                      </c:pt>
                      <c:pt idx="1">
                        <c:v>112</c:v>
                      </c:pt>
                      <c:pt idx="2">
                        <c:v>109</c:v>
                      </c:pt>
                      <c:pt idx="3">
                        <c:v>129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40F6-416C-8E12-BE7A2B7CBEC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8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40F6-416C-8E12-BE7A2B7CBEC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37</c:v>
                      </c:pt>
                      <c:pt idx="2">
                        <c:v>21</c:v>
                      </c:pt>
                      <c:pt idx="3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40F6-416C-8E12-BE7A2B7CBEC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49</c:v>
                      </c:pt>
                      <c:pt idx="1">
                        <c:v>53</c:v>
                      </c:pt>
                      <c:pt idx="2">
                        <c:v>36</c:v>
                      </c:pt>
                      <c:pt idx="3">
                        <c:v>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40F6-416C-8E12-BE7A2B7CBEC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12</c:v>
                      </c:pt>
                      <c:pt idx="2">
                        <c:v>11</c:v>
                      </c:pt>
                      <c:pt idx="3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40F6-416C-8E12-BE7A2B7CBEC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82</c:v>
                      </c:pt>
                      <c:pt idx="2">
                        <c:v>60</c:v>
                      </c:pt>
                      <c:pt idx="3">
                        <c:v>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40F6-416C-8E12-BE7A2B7CBEC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147</c:v>
                      </c:pt>
                      <c:pt idx="1">
                        <c:v>143</c:v>
                      </c:pt>
                      <c:pt idx="2">
                        <c:v>144</c:v>
                      </c:pt>
                      <c:pt idx="3">
                        <c:v>167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40F6-416C-8E12-BE7A2B7CBEC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113</c:v>
                      </c:pt>
                      <c:pt idx="1">
                        <c:v>119</c:v>
                      </c:pt>
                      <c:pt idx="2">
                        <c:v>116</c:v>
                      </c:pt>
                      <c:pt idx="3">
                        <c:v>121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40F6-416C-8E12-BE7A2B7CBEC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341</c:v>
                      </c:pt>
                      <c:pt idx="1">
                        <c:v>338</c:v>
                      </c:pt>
                      <c:pt idx="2">
                        <c:v>365</c:v>
                      </c:pt>
                      <c:pt idx="3">
                        <c:v>385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40F6-416C-8E12-BE7A2B7CBEC1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</c:v>
                      </c:pt>
                      <c:pt idx="1">
                        <c:v>102</c:v>
                      </c:pt>
                      <c:pt idx="2">
                        <c:v>68</c:v>
                      </c:pt>
                      <c:pt idx="3">
                        <c:v>106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40F6-416C-8E12-BE7A2B7CBEC1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328</c:v>
                      </c:pt>
                      <c:pt idx="1">
                        <c:v>344</c:v>
                      </c:pt>
                      <c:pt idx="2">
                        <c:v>320</c:v>
                      </c:pt>
                      <c:pt idx="3">
                        <c:v>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40F6-416C-8E12-BE7A2B7CBEC1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Wichita!$A$28</c15:sqref>
                        </c15:formulaRef>
                      </c:ext>
                    </c:extLst>
                    <c:strCache>
                      <c:ptCount val="1"/>
                      <c:pt idx="0">
                        <c:v>all lodge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770</c:v>
                      </c:pt>
                      <c:pt idx="1">
                        <c:v>784</c:v>
                      </c:pt>
                      <c:pt idx="2">
                        <c:v>753</c:v>
                      </c:pt>
                      <c:pt idx="3">
                        <c:v>856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40F6-416C-8E12-BE7A2B7CBEC1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Wichita!$A$28</c:f>
              <c:strCache>
                <c:ptCount val="1"/>
                <c:pt idx="0">
                  <c:v>all lodge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Wichita!$B$2:$F$2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Wichita!$B$28:$F$28</c:f>
              <c:numCache>
                <c:formatCode>General</c:formatCode>
                <c:ptCount val="5"/>
                <c:pt idx="0">
                  <c:v>770</c:v>
                </c:pt>
                <c:pt idx="1">
                  <c:v>784</c:v>
                </c:pt>
                <c:pt idx="2">
                  <c:v>753</c:v>
                </c:pt>
                <c:pt idx="3">
                  <c:v>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9-469D-926C-E90438C3F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Wichita!$A$3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Wichita!$B$3:$F$3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0.52</c:v>
                      </c:pt>
                      <c:pt idx="1">
                        <c:v>0.56000000000000005</c:v>
                      </c:pt>
                      <c:pt idx="2">
                        <c:v>0.88</c:v>
                      </c:pt>
                      <c:pt idx="3">
                        <c:v>0.9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4F9-469D-926C-E90438C3F5A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0.65</c:v>
                      </c:pt>
                      <c:pt idx="1">
                        <c:v>0.75</c:v>
                      </c:pt>
                      <c:pt idx="2">
                        <c:v>0.75</c:v>
                      </c:pt>
                      <c:pt idx="3">
                        <c:v>0.76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4F9-469D-926C-E90438C3F5A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0.28000000000000003</c:v>
                      </c:pt>
                      <c:pt idx="1">
                        <c:v>0.5</c:v>
                      </c:pt>
                      <c:pt idx="2">
                        <c:v>0.4</c:v>
                      </c:pt>
                      <c:pt idx="3">
                        <c:v>0.45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4F9-469D-926C-E90438C3F5A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</c:v>
                      </c:pt>
                      <c:pt idx="1">
                        <c:v>0.66</c:v>
                      </c:pt>
                      <c:pt idx="2">
                        <c:v>0.51</c:v>
                      </c:pt>
                      <c:pt idx="3">
                        <c:v>0.68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4F9-469D-926C-E90438C3F5A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-95</c:v>
                      </c:pt>
                      <c:pt idx="1">
                        <c:v>-2</c:v>
                      </c:pt>
                      <c:pt idx="2">
                        <c:v>-7</c:v>
                      </c:pt>
                      <c:pt idx="3">
                        <c:v>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4F9-469D-926C-E90438C3F5A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0.22</c:v>
                      </c:pt>
                      <c:pt idx="1">
                        <c:v>0.18</c:v>
                      </c:pt>
                      <c:pt idx="2">
                        <c:v>0.16</c:v>
                      </c:pt>
                      <c:pt idx="3">
                        <c:v>0.22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4F9-469D-926C-E90438C3F5A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0.16</c:v>
                      </c:pt>
                      <c:pt idx="1">
                        <c:v>0.38</c:v>
                      </c:pt>
                      <c:pt idx="2">
                        <c:v>0.53</c:v>
                      </c:pt>
                      <c:pt idx="3">
                        <c:v>0.52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4F9-469D-926C-E90438C3F5A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46.67</c:v>
                      </c:pt>
                      <c:pt idx="1">
                        <c:v>8.93</c:v>
                      </c:pt>
                      <c:pt idx="2">
                        <c:v>7.97</c:v>
                      </c:pt>
                      <c:pt idx="3">
                        <c:v>8.77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24F9-469D-926C-E90438C3F5A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Wichita!$B$11:$F$11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5.12</c:v>
                      </c:pt>
                      <c:pt idx="1">
                        <c:v>4.37</c:v>
                      </c:pt>
                      <c:pt idx="2">
                        <c:v>4.92</c:v>
                      </c:pt>
                      <c:pt idx="3">
                        <c:v>5.26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24F9-469D-926C-E90438C3F5A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</c:v>
                      </c:pt>
                      <c:pt idx="1">
                        <c:v>0.1</c:v>
                      </c:pt>
                      <c:pt idx="2">
                        <c:v>0.1</c:v>
                      </c:pt>
                      <c:pt idx="3">
                        <c:v>0.11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24F9-469D-926C-E90438C3F5A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229</c:v>
                      </c:pt>
                      <c:pt idx="1">
                        <c:v>221</c:v>
                      </c:pt>
                      <c:pt idx="2">
                        <c:v>248</c:v>
                      </c:pt>
                      <c:pt idx="3">
                        <c:v>252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24F9-469D-926C-E90438C3F5A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</c:v>
                      </c:pt>
                      <c:pt idx="1">
                        <c:v>112</c:v>
                      </c:pt>
                      <c:pt idx="2">
                        <c:v>109</c:v>
                      </c:pt>
                      <c:pt idx="3">
                        <c:v>129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4F9-469D-926C-E90438C3F5A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5</c:v>
                      </c:pt>
                      <c:pt idx="2">
                        <c:v>8</c:v>
                      </c:pt>
                      <c:pt idx="3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24F9-469D-926C-E90438C3F5A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</c:v>
                      </c:pt>
                      <c:pt idx="1">
                        <c:v>37</c:v>
                      </c:pt>
                      <c:pt idx="2">
                        <c:v>21</c:v>
                      </c:pt>
                      <c:pt idx="3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24F9-469D-926C-E90438C3F5A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49</c:v>
                      </c:pt>
                      <c:pt idx="1">
                        <c:v>53</c:v>
                      </c:pt>
                      <c:pt idx="2">
                        <c:v>36</c:v>
                      </c:pt>
                      <c:pt idx="3">
                        <c:v>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24F9-469D-926C-E90438C3F5A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</c:v>
                      </c:pt>
                      <c:pt idx="1">
                        <c:v>12</c:v>
                      </c:pt>
                      <c:pt idx="2">
                        <c:v>11</c:v>
                      </c:pt>
                      <c:pt idx="3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24F9-469D-926C-E90438C3F5A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82</c:v>
                      </c:pt>
                      <c:pt idx="2">
                        <c:v>60</c:v>
                      </c:pt>
                      <c:pt idx="3">
                        <c:v>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24F9-469D-926C-E90438C3F5A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147</c:v>
                      </c:pt>
                      <c:pt idx="1">
                        <c:v>143</c:v>
                      </c:pt>
                      <c:pt idx="2">
                        <c:v>144</c:v>
                      </c:pt>
                      <c:pt idx="3">
                        <c:v>167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24F9-469D-926C-E90438C3F5A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113</c:v>
                      </c:pt>
                      <c:pt idx="1">
                        <c:v>119</c:v>
                      </c:pt>
                      <c:pt idx="2">
                        <c:v>116</c:v>
                      </c:pt>
                      <c:pt idx="3">
                        <c:v>121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24F9-469D-926C-E90438C3F5A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341</c:v>
                      </c:pt>
                      <c:pt idx="1">
                        <c:v>338</c:v>
                      </c:pt>
                      <c:pt idx="2">
                        <c:v>365</c:v>
                      </c:pt>
                      <c:pt idx="3">
                        <c:v>385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24F9-469D-926C-E90438C3F5A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</c:v>
                      </c:pt>
                      <c:pt idx="1">
                        <c:v>102</c:v>
                      </c:pt>
                      <c:pt idx="2">
                        <c:v>68</c:v>
                      </c:pt>
                      <c:pt idx="3">
                        <c:v>106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24F9-469D-926C-E90438C3F5A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328</c:v>
                      </c:pt>
                      <c:pt idx="1">
                        <c:v>344</c:v>
                      </c:pt>
                      <c:pt idx="2">
                        <c:v>320</c:v>
                      </c:pt>
                      <c:pt idx="3">
                        <c:v>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24F9-469D-926C-E90438C3F5A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331</c:v>
                      </c:pt>
                      <c:pt idx="1">
                        <c:v>340</c:v>
                      </c:pt>
                      <c:pt idx="2">
                        <c:v>329</c:v>
                      </c:pt>
                      <c:pt idx="3">
                        <c:v>362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24F9-469D-926C-E90438C3F5A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301</c:v>
                      </c:pt>
                      <c:pt idx="1">
                        <c:v>308</c:v>
                      </c:pt>
                      <c:pt idx="2">
                        <c:v>289</c:v>
                      </c:pt>
                      <c:pt idx="3">
                        <c:v>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24F9-469D-926C-E90438C3F5A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Wichita!$A$27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Wichita!$B$27:$F$27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138</c:v>
                      </c:pt>
                      <c:pt idx="1">
                        <c:v>136</c:v>
                      </c:pt>
                      <c:pt idx="2">
                        <c:v>135</c:v>
                      </c:pt>
                      <c:pt idx="3">
                        <c:v>141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24F9-469D-926C-E90438C3F5A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'G3-All'!$A$3</c:f>
              <c:strCache>
                <c:ptCount val="1"/>
                <c:pt idx="0">
                  <c:v>election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'G3-All'!$B$3:$F$3</c:f>
              <c:numCache>
                <c:formatCode>0%</c:formatCode>
                <c:ptCount val="5"/>
                <c:pt idx="0">
                  <c:v>0.53552797087057269</c:v>
                </c:pt>
                <c:pt idx="1">
                  <c:v>0.65856139279169212</c:v>
                </c:pt>
                <c:pt idx="2">
                  <c:v>0.63568115942028991</c:v>
                </c:pt>
                <c:pt idx="3">
                  <c:v>0.61584447144592958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7-4A16-97DC-523FB49D36E5}"/>
            </c:ext>
          </c:extLst>
        </c:ser>
        <c:ser>
          <c:idx val="1"/>
          <c:order val="1"/>
          <c:tx>
            <c:strRef>
              <c:f>'G3-All'!$A$4</c:f>
              <c:strCache>
                <c:ptCount val="1"/>
                <c:pt idx="0">
                  <c:v>induction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'G3-All'!$B$4:$F$4</c:f>
              <c:numCache>
                <c:formatCode>0%</c:formatCode>
                <c:ptCount val="5"/>
                <c:pt idx="0">
                  <c:v>0.70590201919894091</c:v>
                </c:pt>
                <c:pt idx="1">
                  <c:v>0.92133170433720213</c:v>
                </c:pt>
                <c:pt idx="2">
                  <c:v>0.75894363929146536</c:v>
                </c:pt>
                <c:pt idx="3">
                  <c:v>0.76359052247873638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7-4A16-97DC-523FB49D36E5}"/>
            </c:ext>
          </c:extLst>
        </c:ser>
        <c:ser>
          <c:idx val="2"/>
          <c:order val="2"/>
          <c:tx>
            <c:strRef>
              <c:f>'G3-All'!$A$5</c:f>
              <c:strCache>
                <c:ptCount val="1"/>
                <c:pt idx="0">
                  <c:v>activation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'G3-All'!$B$5:$F$5</c:f>
              <c:numCache>
                <c:formatCode>0%</c:formatCode>
                <c:ptCount val="5"/>
                <c:pt idx="0">
                  <c:v>0.26910294604435619</c:v>
                </c:pt>
                <c:pt idx="1">
                  <c:v>0.41840562003665255</c:v>
                </c:pt>
                <c:pt idx="2">
                  <c:v>0.31828341384863124</c:v>
                </c:pt>
                <c:pt idx="3">
                  <c:v>0.32860267314702313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7-4A16-97DC-523FB49D3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'G3-All'!$A$6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'G3-All'!$B$6:$F$6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0.62383316782522347</c:v>
                      </c:pt>
                      <c:pt idx="1">
                        <c:v>0.70850641417226634</c:v>
                      </c:pt>
                      <c:pt idx="2">
                        <c:v>0.58170370370370383</c:v>
                      </c:pt>
                      <c:pt idx="3">
                        <c:v>0.67671628189550437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F77-4A16-97DC-523FB49D36E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-427</c:v>
                      </c:pt>
                      <c:pt idx="1">
                        <c:v>119</c:v>
                      </c:pt>
                      <c:pt idx="2">
                        <c:v>-100</c:v>
                      </c:pt>
                      <c:pt idx="3">
                        <c:v>102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F77-4A16-97DC-523FB49D36E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0.20755047997351869</c:v>
                      </c:pt>
                      <c:pt idx="1">
                        <c:v>0.19792608430054981</c:v>
                      </c:pt>
                      <c:pt idx="2">
                        <c:v>0.20090821256038646</c:v>
                      </c:pt>
                      <c:pt idx="3">
                        <c:v>0.21546476306196843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F77-4A16-97DC-523FB49D36E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0.15619331347236015</c:v>
                      </c:pt>
                      <c:pt idx="1">
                        <c:v>0.35065363469761757</c:v>
                      </c:pt>
                      <c:pt idx="2">
                        <c:v>0.49647020933977454</c:v>
                      </c:pt>
                      <c:pt idx="3">
                        <c:v>0.45588699878493316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F77-4A16-97DC-523FB49D36E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'G3-All'!$B$10:$F$10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25.730364117841773</c:v>
                      </c:pt>
                      <c:pt idx="1">
                        <c:v>15.562183872938306</c:v>
                      </c:pt>
                      <c:pt idx="2">
                        <c:v>25.250586151368758</c:v>
                      </c:pt>
                      <c:pt idx="3">
                        <c:v>15.554951397326853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F77-4A16-97DC-523FB49D36E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'G3-All'!$B$11:$F$11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6.2216385302879837</c:v>
                      </c:pt>
                      <c:pt idx="1">
                        <c:v>7.4413500305436759</c:v>
                      </c:pt>
                      <c:pt idx="2">
                        <c:v>19.901468599033816</c:v>
                      </c:pt>
                      <c:pt idx="3">
                        <c:v>14.923277642770353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3F77-4A16-97DC-523FB49D36E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8.7414763323402839E-2</c:v>
                      </c:pt>
                      <c:pt idx="1">
                        <c:v>9.3769089798411726E-2</c:v>
                      </c:pt>
                      <c:pt idx="2">
                        <c:v>0.12307890499194848</c:v>
                      </c:pt>
                      <c:pt idx="3">
                        <c:v>0.10892770352369381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3F77-4A16-97DC-523FB49D36E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861</c:v>
                      </c:pt>
                      <c:pt idx="1">
                        <c:v>956</c:v>
                      </c:pt>
                      <c:pt idx="2">
                        <c:v>876</c:v>
                      </c:pt>
                      <c:pt idx="3">
                        <c:v>919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3F77-4A16-97DC-523FB49D36E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336</c:v>
                      </c:pt>
                      <c:pt idx="1">
                        <c:v>386</c:v>
                      </c:pt>
                      <c:pt idx="2">
                        <c:v>442</c:v>
                      </c:pt>
                      <c:pt idx="3">
                        <c:v>471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3F77-4A16-97DC-523FB49D36E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21</c:v>
                      </c:pt>
                      <c:pt idx="3">
                        <c:v>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3F77-4A16-97DC-523FB49D36E5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119</c:v>
                      </c:pt>
                      <c:pt idx="1">
                        <c:v>153</c:v>
                      </c:pt>
                      <c:pt idx="2">
                        <c:v>97</c:v>
                      </c:pt>
                      <c:pt idx="3">
                        <c:v>116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3F77-4A16-97DC-523FB49D36E5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164</c:v>
                      </c:pt>
                      <c:pt idx="1">
                        <c:v>170</c:v>
                      </c:pt>
                      <c:pt idx="2">
                        <c:v>162</c:v>
                      </c:pt>
                      <c:pt idx="3">
                        <c:v>187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3F77-4A16-97DC-523FB49D36E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79</c:v>
                      </c:pt>
                      <c:pt idx="1">
                        <c:v>57</c:v>
                      </c:pt>
                      <c:pt idx="2">
                        <c:v>51</c:v>
                      </c:pt>
                      <c:pt idx="3">
                        <c:v>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3F77-4A16-97DC-523FB49D36E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326</c:v>
                      </c:pt>
                      <c:pt idx="1">
                        <c:v>397</c:v>
                      </c:pt>
                      <c:pt idx="2">
                        <c:v>322</c:v>
                      </c:pt>
                      <c:pt idx="3">
                        <c:v>346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3F77-4A16-97DC-523FB49D36E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521</c:v>
                      </c:pt>
                      <c:pt idx="1">
                        <c:v>551</c:v>
                      </c:pt>
                      <c:pt idx="2">
                        <c:v>537</c:v>
                      </c:pt>
                      <c:pt idx="3">
                        <c:v>573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3F77-4A16-97DC-523FB49D36E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585</c:v>
                      </c:pt>
                      <c:pt idx="1">
                        <c:v>579</c:v>
                      </c:pt>
                      <c:pt idx="2">
                        <c:v>557</c:v>
                      </c:pt>
                      <c:pt idx="3">
                        <c:v>609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3F77-4A16-97DC-523FB49D36E5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1227</c:v>
                      </c:pt>
                      <c:pt idx="1">
                        <c:v>1363</c:v>
                      </c:pt>
                      <c:pt idx="2">
                        <c:v>1344</c:v>
                      </c:pt>
                      <c:pt idx="3">
                        <c:v>1403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3F77-4A16-97DC-523FB49D36E5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362</c:v>
                      </c:pt>
                      <c:pt idx="1">
                        <c:v>376</c:v>
                      </c:pt>
                      <c:pt idx="2">
                        <c:v>318</c:v>
                      </c:pt>
                      <c:pt idx="3">
                        <c:v>361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3F77-4A16-97DC-523FB49D36E5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1432</c:v>
                      </c:pt>
                      <c:pt idx="1">
                        <c:v>1535</c:v>
                      </c:pt>
                      <c:pt idx="2">
                        <c:v>1443</c:v>
                      </c:pt>
                      <c:pt idx="3">
                        <c:v>1528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3F77-4A16-97DC-523FB49D36E5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1306</c:v>
                      </c:pt>
                      <c:pt idx="1">
                        <c:v>1510</c:v>
                      </c:pt>
                      <c:pt idx="2">
                        <c:v>1351</c:v>
                      </c:pt>
                      <c:pt idx="3">
                        <c:v>1381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3F77-4A16-97DC-523FB49D36E5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1021</c:v>
                      </c:pt>
                      <c:pt idx="1">
                        <c:v>1094</c:v>
                      </c:pt>
                      <c:pt idx="2">
                        <c:v>1119</c:v>
                      </c:pt>
                      <c:pt idx="3">
                        <c:v>1231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3F77-4A16-97DC-523FB49D36E5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694</c:v>
                      </c:pt>
                      <c:pt idx="1">
                        <c:v>670</c:v>
                      </c:pt>
                      <c:pt idx="2">
                        <c:v>635</c:v>
                      </c:pt>
                      <c:pt idx="3">
                        <c:v>680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3F77-4A16-97DC-523FB49D36E5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'G3-All'!$A$28</c15:sqref>
                        </c15:formulaRef>
                      </c:ext>
                    </c:extLst>
                    <c:strCache>
                      <c:ptCount val="1"/>
                      <c:pt idx="0">
                        <c:v>all section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3021</c:v>
                      </c:pt>
                      <c:pt idx="1">
                        <c:v>3274</c:v>
                      </c:pt>
                      <c:pt idx="2">
                        <c:v>3105</c:v>
                      </c:pt>
                      <c:pt idx="3">
                        <c:v>3292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3F77-4A16-97DC-523FB49D36E5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Ancillary</a:t>
            </a:r>
            <a:r>
              <a:rPr lang="en-US" baseline="0"/>
              <a:t> </a:t>
            </a:r>
            <a:r>
              <a:rPr lang="en-US"/>
              <a:t>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'G3-All'!$A$8</c:f>
              <c:strCache>
                <c:ptCount val="1"/>
                <c:pt idx="0">
                  <c:v>event participation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'G3-All'!$B$8:$F$8</c:f>
              <c:numCache>
                <c:formatCode>0%</c:formatCode>
                <c:ptCount val="5"/>
                <c:pt idx="0">
                  <c:v>0.20755047997351869</c:v>
                </c:pt>
                <c:pt idx="1">
                  <c:v>0.19792608430054981</c:v>
                </c:pt>
                <c:pt idx="2">
                  <c:v>0.20090821256038646</c:v>
                </c:pt>
                <c:pt idx="3">
                  <c:v>0.21546476306196843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0-4685-9E79-1F05C3DA8528}"/>
            </c:ext>
          </c:extLst>
        </c:ser>
        <c:ser>
          <c:idx val="6"/>
          <c:order val="6"/>
          <c:tx>
            <c:strRef>
              <c:f>'G3-All'!$A$9</c:f>
              <c:strCache>
                <c:ptCount val="1"/>
                <c:pt idx="0">
                  <c:v>brotherhood conversion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'G3-All'!$B$9:$F$9</c:f>
              <c:numCache>
                <c:formatCode>0%</c:formatCode>
                <c:ptCount val="5"/>
                <c:pt idx="0">
                  <c:v>0.15619331347236015</c:v>
                </c:pt>
                <c:pt idx="1">
                  <c:v>0.35065363469761757</c:v>
                </c:pt>
                <c:pt idx="2">
                  <c:v>0.49647020933977454</c:v>
                </c:pt>
                <c:pt idx="3">
                  <c:v>0.45588699878493316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0-4685-9E79-1F05C3DA8528}"/>
            </c:ext>
          </c:extLst>
        </c:ser>
        <c:ser>
          <c:idx val="9"/>
          <c:order val="9"/>
          <c:tx>
            <c:strRef>
              <c:f>'G3-All'!$A$12</c:f>
              <c:strCache>
                <c:ptCount val="1"/>
                <c:pt idx="0">
                  <c:v>training rate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'G3-All'!$B$12:$F$12</c:f>
              <c:numCache>
                <c:formatCode>0%</c:formatCode>
                <c:ptCount val="5"/>
                <c:pt idx="0">
                  <c:v>8.7414763323402839E-2</c:v>
                </c:pt>
                <c:pt idx="1">
                  <c:v>9.3769089798411726E-2</c:v>
                </c:pt>
                <c:pt idx="2">
                  <c:v>0.12307890499194848</c:v>
                </c:pt>
                <c:pt idx="3">
                  <c:v>0.10892770352369381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10-4685-9E79-1F05C3DA8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'G3-All'!$A$3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'G3-All'!$B$3:$F$3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0.53552797087057269</c:v>
                      </c:pt>
                      <c:pt idx="1">
                        <c:v>0.65856139279169212</c:v>
                      </c:pt>
                      <c:pt idx="2">
                        <c:v>0.63568115942028991</c:v>
                      </c:pt>
                      <c:pt idx="3">
                        <c:v>0.61584447144592958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510-4685-9E79-1F05C3DA85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0.70590201919894091</c:v>
                      </c:pt>
                      <c:pt idx="1">
                        <c:v>0.92133170433720213</c:v>
                      </c:pt>
                      <c:pt idx="2">
                        <c:v>0.75894363929146536</c:v>
                      </c:pt>
                      <c:pt idx="3">
                        <c:v>0.76359052247873638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510-4685-9E79-1F05C3DA85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0.26910294604435619</c:v>
                      </c:pt>
                      <c:pt idx="1">
                        <c:v>0.41840562003665255</c:v>
                      </c:pt>
                      <c:pt idx="2">
                        <c:v>0.31828341384863124</c:v>
                      </c:pt>
                      <c:pt idx="3">
                        <c:v>0.32860267314702313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510-4685-9E79-1F05C3DA85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0.62383316782522347</c:v>
                      </c:pt>
                      <c:pt idx="1">
                        <c:v>0.70850641417226634</c:v>
                      </c:pt>
                      <c:pt idx="2">
                        <c:v>0.58170370370370383</c:v>
                      </c:pt>
                      <c:pt idx="3">
                        <c:v>0.67671628189550437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510-4685-9E79-1F05C3DA85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-427</c:v>
                      </c:pt>
                      <c:pt idx="1">
                        <c:v>119</c:v>
                      </c:pt>
                      <c:pt idx="2">
                        <c:v>-100</c:v>
                      </c:pt>
                      <c:pt idx="3">
                        <c:v>102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510-4685-9E79-1F05C3DA85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'G3-All'!$B$10:$F$10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25.730364117841773</c:v>
                      </c:pt>
                      <c:pt idx="1">
                        <c:v>15.562183872938306</c:v>
                      </c:pt>
                      <c:pt idx="2">
                        <c:v>25.250586151368758</c:v>
                      </c:pt>
                      <c:pt idx="3">
                        <c:v>15.554951397326853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510-4685-9E79-1F05C3DA85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'G3-All'!$B$11:$F$11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6.2216385302879837</c:v>
                      </c:pt>
                      <c:pt idx="1">
                        <c:v>7.4413500305436759</c:v>
                      </c:pt>
                      <c:pt idx="2">
                        <c:v>19.901468599033816</c:v>
                      </c:pt>
                      <c:pt idx="3">
                        <c:v>14.923277642770353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B510-4685-9E79-1F05C3DA852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861</c:v>
                      </c:pt>
                      <c:pt idx="1">
                        <c:v>956</c:v>
                      </c:pt>
                      <c:pt idx="2">
                        <c:v>876</c:v>
                      </c:pt>
                      <c:pt idx="3">
                        <c:v>919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B510-4685-9E79-1F05C3DA8528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336</c:v>
                      </c:pt>
                      <c:pt idx="1">
                        <c:v>386</c:v>
                      </c:pt>
                      <c:pt idx="2">
                        <c:v>442</c:v>
                      </c:pt>
                      <c:pt idx="3">
                        <c:v>471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B510-4685-9E79-1F05C3DA8528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21</c:v>
                      </c:pt>
                      <c:pt idx="3">
                        <c:v>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B510-4685-9E79-1F05C3DA8528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119</c:v>
                      </c:pt>
                      <c:pt idx="1">
                        <c:v>153</c:v>
                      </c:pt>
                      <c:pt idx="2">
                        <c:v>97</c:v>
                      </c:pt>
                      <c:pt idx="3">
                        <c:v>116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B510-4685-9E79-1F05C3DA8528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164</c:v>
                      </c:pt>
                      <c:pt idx="1">
                        <c:v>170</c:v>
                      </c:pt>
                      <c:pt idx="2">
                        <c:v>162</c:v>
                      </c:pt>
                      <c:pt idx="3">
                        <c:v>187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B510-4685-9E79-1F05C3DA8528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79</c:v>
                      </c:pt>
                      <c:pt idx="1">
                        <c:v>57</c:v>
                      </c:pt>
                      <c:pt idx="2">
                        <c:v>51</c:v>
                      </c:pt>
                      <c:pt idx="3">
                        <c:v>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B510-4685-9E79-1F05C3DA8528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326</c:v>
                      </c:pt>
                      <c:pt idx="1">
                        <c:v>397</c:v>
                      </c:pt>
                      <c:pt idx="2">
                        <c:v>322</c:v>
                      </c:pt>
                      <c:pt idx="3">
                        <c:v>346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B510-4685-9E79-1F05C3DA8528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521</c:v>
                      </c:pt>
                      <c:pt idx="1">
                        <c:v>551</c:v>
                      </c:pt>
                      <c:pt idx="2">
                        <c:v>537</c:v>
                      </c:pt>
                      <c:pt idx="3">
                        <c:v>573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B510-4685-9E79-1F05C3DA8528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585</c:v>
                      </c:pt>
                      <c:pt idx="1">
                        <c:v>579</c:v>
                      </c:pt>
                      <c:pt idx="2">
                        <c:v>557</c:v>
                      </c:pt>
                      <c:pt idx="3">
                        <c:v>609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B510-4685-9E79-1F05C3DA8528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1227</c:v>
                      </c:pt>
                      <c:pt idx="1">
                        <c:v>1363</c:v>
                      </c:pt>
                      <c:pt idx="2">
                        <c:v>1344</c:v>
                      </c:pt>
                      <c:pt idx="3">
                        <c:v>1403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B510-4685-9E79-1F05C3DA8528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362</c:v>
                      </c:pt>
                      <c:pt idx="1">
                        <c:v>376</c:v>
                      </c:pt>
                      <c:pt idx="2">
                        <c:v>318</c:v>
                      </c:pt>
                      <c:pt idx="3">
                        <c:v>361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B510-4685-9E79-1F05C3DA8528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1432</c:v>
                      </c:pt>
                      <c:pt idx="1">
                        <c:v>1535</c:v>
                      </c:pt>
                      <c:pt idx="2">
                        <c:v>1443</c:v>
                      </c:pt>
                      <c:pt idx="3">
                        <c:v>1528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B510-4685-9E79-1F05C3DA8528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1306</c:v>
                      </c:pt>
                      <c:pt idx="1">
                        <c:v>1510</c:v>
                      </c:pt>
                      <c:pt idx="2">
                        <c:v>1351</c:v>
                      </c:pt>
                      <c:pt idx="3">
                        <c:v>1381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B510-4685-9E79-1F05C3DA8528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1021</c:v>
                      </c:pt>
                      <c:pt idx="1">
                        <c:v>1094</c:v>
                      </c:pt>
                      <c:pt idx="2">
                        <c:v>1119</c:v>
                      </c:pt>
                      <c:pt idx="3">
                        <c:v>1231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B510-4685-9E79-1F05C3DA8528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694</c:v>
                      </c:pt>
                      <c:pt idx="1">
                        <c:v>670</c:v>
                      </c:pt>
                      <c:pt idx="2">
                        <c:v>635</c:v>
                      </c:pt>
                      <c:pt idx="3">
                        <c:v>680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B510-4685-9E79-1F05C3DA8528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'G3-All'!$A$28</c15:sqref>
                        </c15:formulaRef>
                      </c:ext>
                    </c:extLst>
                    <c:strCache>
                      <c:ptCount val="1"/>
                      <c:pt idx="0">
                        <c:v>all section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3021</c:v>
                      </c:pt>
                      <c:pt idx="1">
                        <c:v>3274</c:v>
                      </c:pt>
                      <c:pt idx="2">
                        <c:v>3105</c:v>
                      </c:pt>
                      <c:pt idx="3">
                        <c:v>3292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B510-4685-9E79-1F05C3DA8528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9"/>
          <c:order val="19"/>
          <c:tx>
            <c:strRef>
              <c:f>'G3-All'!$A$22</c:f>
              <c:strCache>
                <c:ptCount val="1"/>
                <c:pt idx="0">
                  <c:v>all youth members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'G3-All'!$B$22:$F$22</c:f>
              <c:numCache>
                <c:formatCode>General</c:formatCode>
                <c:ptCount val="5"/>
                <c:pt idx="0">
                  <c:v>1227</c:v>
                </c:pt>
                <c:pt idx="1">
                  <c:v>1363</c:v>
                </c:pt>
                <c:pt idx="2">
                  <c:v>1344</c:v>
                </c:pt>
                <c:pt idx="3">
                  <c:v>1403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E-4AF7-8D47-42D78168C149}"/>
            </c:ext>
          </c:extLst>
        </c:ser>
        <c:ser>
          <c:idx val="20"/>
          <c:order val="20"/>
          <c:tx>
            <c:strRef>
              <c:f>'G3-All'!$A$23</c:f>
              <c:strCache>
                <c:ptCount val="1"/>
                <c:pt idx="0">
                  <c:v>all ya members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'G3-All'!$B$23:$F$23</c:f>
              <c:numCache>
                <c:formatCode>General</c:formatCode>
                <c:ptCount val="5"/>
                <c:pt idx="0">
                  <c:v>362</c:v>
                </c:pt>
                <c:pt idx="1">
                  <c:v>376</c:v>
                </c:pt>
                <c:pt idx="2">
                  <c:v>318</c:v>
                </c:pt>
                <c:pt idx="3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E-4AF7-8D47-42D78168C149}"/>
            </c:ext>
          </c:extLst>
        </c:ser>
        <c:ser>
          <c:idx val="21"/>
          <c:order val="21"/>
          <c:tx>
            <c:strRef>
              <c:f>'G3-All'!$A$24</c:f>
              <c:strCache>
                <c:ptCount val="1"/>
                <c:pt idx="0">
                  <c:v>all adult members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'G3-All'!$B$24:$F$24</c:f>
              <c:numCache>
                <c:formatCode>General</c:formatCode>
                <c:ptCount val="5"/>
                <c:pt idx="0">
                  <c:v>1432</c:v>
                </c:pt>
                <c:pt idx="1">
                  <c:v>1535</c:v>
                </c:pt>
                <c:pt idx="2">
                  <c:v>1443</c:v>
                </c:pt>
                <c:pt idx="3">
                  <c:v>1528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E-4AF7-8D47-42D78168C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'G3-All'!$A$3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'G3-All'!$B$3:$F$3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0.53552797087057269</c:v>
                      </c:pt>
                      <c:pt idx="1">
                        <c:v>0.65856139279169212</c:v>
                      </c:pt>
                      <c:pt idx="2">
                        <c:v>0.63568115942028991</c:v>
                      </c:pt>
                      <c:pt idx="3">
                        <c:v>0.61584447144592958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44E-4AF7-8D47-42D78168C14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0.70590201919894091</c:v>
                      </c:pt>
                      <c:pt idx="1">
                        <c:v>0.92133170433720213</c:v>
                      </c:pt>
                      <c:pt idx="2">
                        <c:v>0.75894363929146536</c:v>
                      </c:pt>
                      <c:pt idx="3">
                        <c:v>0.76359052247873638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44E-4AF7-8D47-42D78168C14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0.26910294604435619</c:v>
                      </c:pt>
                      <c:pt idx="1">
                        <c:v>0.41840562003665255</c:v>
                      </c:pt>
                      <c:pt idx="2">
                        <c:v>0.31828341384863124</c:v>
                      </c:pt>
                      <c:pt idx="3">
                        <c:v>0.32860267314702313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44E-4AF7-8D47-42D78168C14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0.62383316782522347</c:v>
                      </c:pt>
                      <c:pt idx="1">
                        <c:v>0.70850641417226634</c:v>
                      </c:pt>
                      <c:pt idx="2">
                        <c:v>0.58170370370370383</c:v>
                      </c:pt>
                      <c:pt idx="3">
                        <c:v>0.67671628189550437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44E-4AF7-8D47-42D78168C14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-427</c:v>
                      </c:pt>
                      <c:pt idx="1">
                        <c:v>119</c:v>
                      </c:pt>
                      <c:pt idx="2">
                        <c:v>-100</c:v>
                      </c:pt>
                      <c:pt idx="3">
                        <c:v>102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44E-4AF7-8D47-42D78168C14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0.20755047997351869</c:v>
                      </c:pt>
                      <c:pt idx="1">
                        <c:v>0.19792608430054981</c:v>
                      </c:pt>
                      <c:pt idx="2">
                        <c:v>0.20090821256038646</c:v>
                      </c:pt>
                      <c:pt idx="3">
                        <c:v>0.21546476306196843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44E-4AF7-8D47-42D78168C14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0.15619331347236015</c:v>
                      </c:pt>
                      <c:pt idx="1">
                        <c:v>0.35065363469761757</c:v>
                      </c:pt>
                      <c:pt idx="2">
                        <c:v>0.49647020933977454</c:v>
                      </c:pt>
                      <c:pt idx="3">
                        <c:v>0.45588699878493316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544E-4AF7-8D47-42D78168C14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'G3-All'!$B$10:$F$10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25.730364117841773</c:v>
                      </c:pt>
                      <c:pt idx="1">
                        <c:v>15.562183872938306</c:v>
                      </c:pt>
                      <c:pt idx="2">
                        <c:v>25.250586151368758</c:v>
                      </c:pt>
                      <c:pt idx="3">
                        <c:v>15.554951397326853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544E-4AF7-8D47-42D78168C14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'G3-All'!$B$11:$F$11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6.2216385302879837</c:v>
                      </c:pt>
                      <c:pt idx="1">
                        <c:v>7.4413500305436759</c:v>
                      </c:pt>
                      <c:pt idx="2">
                        <c:v>19.901468599033816</c:v>
                      </c:pt>
                      <c:pt idx="3">
                        <c:v>14.923277642770353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544E-4AF7-8D47-42D78168C14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8.7414763323402839E-2</c:v>
                      </c:pt>
                      <c:pt idx="1">
                        <c:v>9.3769089798411726E-2</c:v>
                      </c:pt>
                      <c:pt idx="2">
                        <c:v>0.12307890499194848</c:v>
                      </c:pt>
                      <c:pt idx="3">
                        <c:v>0.10892770352369381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544E-4AF7-8D47-42D78168C14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861</c:v>
                      </c:pt>
                      <c:pt idx="1">
                        <c:v>956</c:v>
                      </c:pt>
                      <c:pt idx="2">
                        <c:v>876</c:v>
                      </c:pt>
                      <c:pt idx="3">
                        <c:v>919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544E-4AF7-8D47-42D78168C14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336</c:v>
                      </c:pt>
                      <c:pt idx="1">
                        <c:v>386</c:v>
                      </c:pt>
                      <c:pt idx="2">
                        <c:v>442</c:v>
                      </c:pt>
                      <c:pt idx="3">
                        <c:v>471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544E-4AF7-8D47-42D78168C149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21</c:v>
                      </c:pt>
                      <c:pt idx="3">
                        <c:v>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544E-4AF7-8D47-42D78168C149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119</c:v>
                      </c:pt>
                      <c:pt idx="1">
                        <c:v>153</c:v>
                      </c:pt>
                      <c:pt idx="2">
                        <c:v>97</c:v>
                      </c:pt>
                      <c:pt idx="3">
                        <c:v>116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544E-4AF7-8D47-42D78168C149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164</c:v>
                      </c:pt>
                      <c:pt idx="1">
                        <c:v>170</c:v>
                      </c:pt>
                      <c:pt idx="2">
                        <c:v>162</c:v>
                      </c:pt>
                      <c:pt idx="3">
                        <c:v>187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544E-4AF7-8D47-42D78168C149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79</c:v>
                      </c:pt>
                      <c:pt idx="1">
                        <c:v>57</c:v>
                      </c:pt>
                      <c:pt idx="2">
                        <c:v>51</c:v>
                      </c:pt>
                      <c:pt idx="3">
                        <c:v>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544E-4AF7-8D47-42D78168C149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326</c:v>
                      </c:pt>
                      <c:pt idx="1">
                        <c:v>397</c:v>
                      </c:pt>
                      <c:pt idx="2">
                        <c:v>322</c:v>
                      </c:pt>
                      <c:pt idx="3">
                        <c:v>346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544E-4AF7-8D47-42D78168C149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521</c:v>
                      </c:pt>
                      <c:pt idx="1">
                        <c:v>551</c:v>
                      </c:pt>
                      <c:pt idx="2">
                        <c:v>537</c:v>
                      </c:pt>
                      <c:pt idx="3">
                        <c:v>573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544E-4AF7-8D47-42D78168C149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585</c:v>
                      </c:pt>
                      <c:pt idx="1">
                        <c:v>579</c:v>
                      </c:pt>
                      <c:pt idx="2">
                        <c:v>557</c:v>
                      </c:pt>
                      <c:pt idx="3">
                        <c:v>609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544E-4AF7-8D47-42D78168C149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1306</c:v>
                      </c:pt>
                      <c:pt idx="1">
                        <c:v>1510</c:v>
                      </c:pt>
                      <c:pt idx="2">
                        <c:v>1351</c:v>
                      </c:pt>
                      <c:pt idx="3">
                        <c:v>1381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544E-4AF7-8D47-42D78168C149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1021</c:v>
                      </c:pt>
                      <c:pt idx="1">
                        <c:v>1094</c:v>
                      </c:pt>
                      <c:pt idx="2">
                        <c:v>1119</c:v>
                      </c:pt>
                      <c:pt idx="3">
                        <c:v>1231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544E-4AF7-8D47-42D78168C149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694</c:v>
                      </c:pt>
                      <c:pt idx="1">
                        <c:v>670</c:v>
                      </c:pt>
                      <c:pt idx="2">
                        <c:v>635</c:v>
                      </c:pt>
                      <c:pt idx="3">
                        <c:v>680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544E-4AF7-8D47-42D78168C149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'G3-All'!$A$28</c15:sqref>
                        </c15:formulaRef>
                      </c:ext>
                    </c:extLst>
                    <c:strCache>
                      <c:ptCount val="1"/>
                      <c:pt idx="0">
                        <c:v>all section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3021</c:v>
                      </c:pt>
                      <c:pt idx="1">
                        <c:v>3274</c:v>
                      </c:pt>
                      <c:pt idx="2">
                        <c:v>3105</c:v>
                      </c:pt>
                      <c:pt idx="3">
                        <c:v>3292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544E-4AF7-8D47-42D78168C149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Honor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2"/>
          <c:order val="22"/>
          <c:tx>
            <c:strRef>
              <c:f>'G3-All'!$A$25</c:f>
              <c:strCache>
                <c:ptCount val="1"/>
                <c:pt idx="0">
                  <c:v>all ordeal members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'G3-All'!$B$25:$F$25</c:f>
              <c:numCache>
                <c:formatCode>General</c:formatCode>
                <c:ptCount val="5"/>
                <c:pt idx="0">
                  <c:v>1306</c:v>
                </c:pt>
                <c:pt idx="1">
                  <c:v>1510</c:v>
                </c:pt>
                <c:pt idx="2">
                  <c:v>1351</c:v>
                </c:pt>
                <c:pt idx="3">
                  <c:v>1381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96-4FDD-BC32-2C8E94DFDECC}"/>
            </c:ext>
          </c:extLst>
        </c:ser>
        <c:ser>
          <c:idx val="23"/>
          <c:order val="23"/>
          <c:tx>
            <c:strRef>
              <c:f>'G3-All'!$A$26</c:f>
              <c:strCache>
                <c:ptCount val="1"/>
                <c:pt idx="0">
                  <c:v>all brotherhood members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'G3-All'!$B$26:$F$26</c:f>
              <c:numCache>
                <c:formatCode>General</c:formatCode>
                <c:ptCount val="5"/>
                <c:pt idx="0">
                  <c:v>1021</c:v>
                </c:pt>
                <c:pt idx="1">
                  <c:v>1094</c:v>
                </c:pt>
                <c:pt idx="2">
                  <c:v>1119</c:v>
                </c:pt>
                <c:pt idx="3">
                  <c:v>1231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96-4FDD-BC32-2C8E94DFDECC}"/>
            </c:ext>
          </c:extLst>
        </c:ser>
        <c:ser>
          <c:idx val="24"/>
          <c:order val="24"/>
          <c:tx>
            <c:strRef>
              <c:f>'G3-All'!$A$27</c:f>
              <c:strCache>
                <c:ptCount val="1"/>
                <c:pt idx="0">
                  <c:v>all vigil members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'G3-All'!$B$27:$F$27</c:f>
              <c:numCache>
                <c:formatCode>General</c:formatCode>
                <c:ptCount val="5"/>
                <c:pt idx="0">
                  <c:v>694</c:v>
                </c:pt>
                <c:pt idx="1">
                  <c:v>670</c:v>
                </c:pt>
                <c:pt idx="2">
                  <c:v>635</c:v>
                </c:pt>
                <c:pt idx="3">
                  <c:v>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96-4FDD-BC32-2C8E94DFD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'G3-All'!$A$3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'G3-All'!$B$3:$F$3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0.53552797087057269</c:v>
                      </c:pt>
                      <c:pt idx="1">
                        <c:v>0.65856139279169212</c:v>
                      </c:pt>
                      <c:pt idx="2">
                        <c:v>0.63568115942028991</c:v>
                      </c:pt>
                      <c:pt idx="3">
                        <c:v>0.61584447144592958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296-4FDD-BC32-2C8E94DFDEC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0.70590201919894091</c:v>
                      </c:pt>
                      <c:pt idx="1">
                        <c:v>0.92133170433720213</c:v>
                      </c:pt>
                      <c:pt idx="2">
                        <c:v>0.75894363929146536</c:v>
                      </c:pt>
                      <c:pt idx="3">
                        <c:v>0.76359052247873638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296-4FDD-BC32-2C8E94DFDEC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0.26910294604435619</c:v>
                      </c:pt>
                      <c:pt idx="1">
                        <c:v>0.41840562003665255</c:v>
                      </c:pt>
                      <c:pt idx="2">
                        <c:v>0.31828341384863124</c:v>
                      </c:pt>
                      <c:pt idx="3">
                        <c:v>0.32860267314702313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296-4FDD-BC32-2C8E94DFDEC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0.62383316782522347</c:v>
                      </c:pt>
                      <c:pt idx="1">
                        <c:v>0.70850641417226634</c:v>
                      </c:pt>
                      <c:pt idx="2">
                        <c:v>0.58170370370370383</c:v>
                      </c:pt>
                      <c:pt idx="3">
                        <c:v>0.67671628189550437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296-4FDD-BC32-2C8E94DFDEC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-427</c:v>
                      </c:pt>
                      <c:pt idx="1">
                        <c:v>119</c:v>
                      </c:pt>
                      <c:pt idx="2">
                        <c:v>-100</c:v>
                      </c:pt>
                      <c:pt idx="3">
                        <c:v>102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296-4FDD-BC32-2C8E94DFDEC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0.20755047997351869</c:v>
                      </c:pt>
                      <c:pt idx="1">
                        <c:v>0.19792608430054981</c:v>
                      </c:pt>
                      <c:pt idx="2">
                        <c:v>0.20090821256038646</c:v>
                      </c:pt>
                      <c:pt idx="3">
                        <c:v>0.21546476306196843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296-4FDD-BC32-2C8E94DFDEC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0.15619331347236015</c:v>
                      </c:pt>
                      <c:pt idx="1">
                        <c:v>0.35065363469761757</c:v>
                      </c:pt>
                      <c:pt idx="2">
                        <c:v>0.49647020933977454</c:v>
                      </c:pt>
                      <c:pt idx="3">
                        <c:v>0.45588699878493316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8296-4FDD-BC32-2C8E94DFDEC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'G3-All'!$B$10:$F$10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25.730364117841773</c:v>
                      </c:pt>
                      <c:pt idx="1">
                        <c:v>15.562183872938306</c:v>
                      </c:pt>
                      <c:pt idx="2">
                        <c:v>25.250586151368758</c:v>
                      </c:pt>
                      <c:pt idx="3">
                        <c:v>15.554951397326853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8296-4FDD-BC32-2C8E94DFDEC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'G3-All'!$B$11:$F$11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6.2216385302879837</c:v>
                      </c:pt>
                      <c:pt idx="1">
                        <c:v>7.4413500305436759</c:v>
                      </c:pt>
                      <c:pt idx="2">
                        <c:v>19.901468599033816</c:v>
                      </c:pt>
                      <c:pt idx="3">
                        <c:v>14.923277642770353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8296-4FDD-BC32-2C8E94DFDEC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8.7414763323402839E-2</c:v>
                      </c:pt>
                      <c:pt idx="1">
                        <c:v>9.3769089798411726E-2</c:v>
                      </c:pt>
                      <c:pt idx="2">
                        <c:v>0.12307890499194848</c:v>
                      </c:pt>
                      <c:pt idx="3">
                        <c:v>0.10892770352369381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8296-4FDD-BC32-2C8E94DFDEC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861</c:v>
                      </c:pt>
                      <c:pt idx="1">
                        <c:v>956</c:v>
                      </c:pt>
                      <c:pt idx="2">
                        <c:v>876</c:v>
                      </c:pt>
                      <c:pt idx="3">
                        <c:v>919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8296-4FDD-BC32-2C8E94DFDEC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336</c:v>
                      </c:pt>
                      <c:pt idx="1">
                        <c:v>386</c:v>
                      </c:pt>
                      <c:pt idx="2">
                        <c:v>442</c:v>
                      </c:pt>
                      <c:pt idx="3">
                        <c:v>471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8296-4FDD-BC32-2C8E94DFDEC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21</c:v>
                      </c:pt>
                      <c:pt idx="3">
                        <c:v>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8296-4FDD-BC32-2C8E94DFDEC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119</c:v>
                      </c:pt>
                      <c:pt idx="1">
                        <c:v>153</c:v>
                      </c:pt>
                      <c:pt idx="2">
                        <c:v>97</c:v>
                      </c:pt>
                      <c:pt idx="3">
                        <c:v>116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8296-4FDD-BC32-2C8E94DFDEC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164</c:v>
                      </c:pt>
                      <c:pt idx="1">
                        <c:v>170</c:v>
                      </c:pt>
                      <c:pt idx="2">
                        <c:v>162</c:v>
                      </c:pt>
                      <c:pt idx="3">
                        <c:v>187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8296-4FDD-BC32-2C8E94DFDEC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79</c:v>
                      </c:pt>
                      <c:pt idx="1">
                        <c:v>57</c:v>
                      </c:pt>
                      <c:pt idx="2">
                        <c:v>51</c:v>
                      </c:pt>
                      <c:pt idx="3">
                        <c:v>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8296-4FDD-BC32-2C8E94DFDEC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326</c:v>
                      </c:pt>
                      <c:pt idx="1">
                        <c:v>397</c:v>
                      </c:pt>
                      <c:pt idx="2">
                        <c:v>322</c:v>
                      </c:pt>
                      <c:pt idx="3">
                        <c:v>346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8296-4FDD-BC32-2C8E94DFDEC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521</c:v>
                      </c:pt>
                      <c:pt idx="1">
                        <c:v>551</c:v>
                      </c:pt>
                      <c:pt idx="2">
                        <c:v>537</c:v>
                      </c:pt>
                      <c:pt idx="3">
                        <c:v>573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8296-4FDD-BC32-2C8E94DFDEC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585</c:v>
                      </c:pt>
                      <c:pt idx="1">
                        <c:v>579</c:v>
                      </c:pt>
                      <c:pt idx="2">
                        <c:v>557</c:v>
                      </c:pt>
                      <c:pt idx="3">
                        <c:v>609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8296-4FDD-BC32-2C8E94DFDEC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1227</c:v>
                      </c:pt>
                      <c:pt idx="1">
                        <c:v>1363</c:v>
                      </c:pt>
                      <c:pt idx="2">
                        <c:v>1344</c:v>
                      </c:pt>
                      <c:pt idx="3">
                        <c:v>1403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8296-4FDD-BC32-2C8E94DFDEC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362</c:v>
                      </c:pt>
                      <c:pt idx="1">
                        <c:v>376</c:v>
                      </c:pt>
                      <c:pt idx="2">
                        <c:v>318</c:v>
                      </c:pt>
                      <c:pt idx="3">
                        <c:v>361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8296-4FDD-BC32-2C8E94DFDEC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1432</c:v>
                      </c:pt>
                      <c:pt idx="1">
                        <c:v>1535</c:v>
                      </c:pt>
                      <c:pt idx="2">
                        <c:v>1443</c:v>
                      </c:pt>
                      <c:pt idx="3">
                        <c:v>1528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8296-4FDD-BC32-2C8E94DFDEC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'G3-All'!$A$28</c15:sqref>
                        </c15:formulaRef>
                      </c:ext>
                    </c:extLst>
                    <c:strCache>
                      <c:ptCount val="1"/>
                      <c:pt idx="0">
                        <c:v>all section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'G3-All'!$B$28:$F$28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3021</c:v>
                      </c:pt>
                      <c:pt idx="1">
                        <c:v>3274</c:v>
                      </c:pt>
                      <c:pt idx="2">
                        <c:v>3105</c:v>
                      </c:pt>
                      <c:pt idx="3">
                        <c:v>3292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8296-4FDD-BC32-2C8E94DFDECC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5"/>
          <c:order val="25"/>
          <c:tx>
            <c:strRef>
              <c:f>'G3-All'!$A$28</c:f>
              <c:strCache>
                <c:ptCount val="1"/>
                <c:pt idx="0">
                  <c:v>all section members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'G3-All'!$B$2:$F$2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'G3-All'!$B$28:$F$28</c:f>
              <c:numCache>
                <c:formatCode>General</c:formatCode>
                <c:ptCount val="5"/>
                <c:pt idx="0">
                  <c:v>3021</c:v>
                </c:pt>
                <c:pt idx="1">
                  <c:v>3274</c:v>
                </c:pt>
                <c:pt idx="2">
                  <c:v>3105</c:v>
                </c:pt>
                <c:pt idx="3">
                  <c:v>3292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8-4D14-AA4C-3E18130F8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703823"/>
        <c:axId val="607103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'G3-All'!$A$3</c15:sqref>
                        </c15:formulaRef>
                      </c:ext>
                    </c:extLst>
                    <c:strCache>
                      <c:ptCount val="1"/>
                      <c:pt idx="0">
                        <c:v>election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'G3-All'!$B$3:$F$3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0.53552797087057269</c:v>
                      </c:pt>
                      <c:pt idx="1">
                        <c:v>0.65856139279169212</c:v>
                      </c:pt>
                      <c:pt idx="2">
                        <c:v>0.63568115942028991</c:v>
                      </c:pt>
                      <c:pt idx="3">
                        <c:v>0.61584447144592958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F78-4D14-AA4C-3E18130F8D9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'G3-All'!$A$4</c15:sqref>
                        </c15:formulaRef>
                      </c:ext>
                    </c:extLst>
                    <c:strCache>
                      <c:ptCount val="1"/>
                      <c:pt idx="0">
                        <c:v>induction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0.70590201919894091</c:v>
                      </c:pt>
                      <c:pt idx="1">
                        <c:v>0.92133170433720213</c:v>
                      </c:pt>
                      <c:pt idx="2">
                        <c:v>0.75894363929146536</c:v>
                      </c:pt>
                      <c:pt idx="3">
                        <c:v>0.76359052247873638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F78-4D14-AA4C-3E18130F8D9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'G3-All'!$A$5</c15:sqref>
                        </c15:formulaRef>
                      </c:ext>
                    </c:extLst>
                    <c:strCache>
                      <c:ptCount val="1"/>
                      <c:pt idx="0">
                        <c:v>activation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'G3-All'!$B$5:$F$5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0.26910294604435619</c:v>
                      </c:pt>
                      <c:pt idx="1">
                        <c:v>0.41840562003665255</c:v>
                      </c:pt>
                      <c:pt idx="2">
                        <c:v>0.31828341384863124</c:v>
                      </c:pt>
                      <c:pt idx="3">
                        <c:v>0.32860267314702313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F78-4D14-AA4C-3E18130F8D9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'G3-All'!$A$6</c15:sqref>
                        </c15:formulaRef>
                      </c:ext>
                    </c:extLst>
                    <c:strCache>
                      <c:ptCount val="1"/>
                      <c:pt idx="0">
                        <c:v>membership retention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'G3-All'!$B$6:$F$6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0.62383316782522347</c:v>
                      </c:pt>
                      <c:pt idx="1">
                        <c:v>0.70850641417226634</c:v>
                      </c:pt>
                      <c:pt idx="2">
                        <c:v>0.58170370370370383</c:v>
                      </c:pt>
                      <c:pt idx="3">
                        <c:v>0.67671628189550437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F78-4D14-AA4C-3E18130F8D9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'G3-All'!$A$7</c15:sqref>
                        </c15:formulaRef>
                      </c:ext>
                    </c:extLst>
                    <c:strCache>
                      <c:ptCount val="1"/>
                      <c:pt idx="0">
                        <c:v>membership growth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'G3-All'!$B$7:$F$7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-427</c:v>
                      </c:pt>
                      <c:pt idx="1">
                        <c:v>119</c:v>
                      </c:pt>
                      <c:pt idx="2">
                        <c:v>-100</c:v>
                      </c:pt>
                      <c:pt idx="3">
                        <c:v>102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F78-4D14-AA4C-3E18130F8D9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'G3-All'!$A$8</c15:sqref>
                        </c15:formulaRef>
                      </c:ext>
                    </c:extLst>
                    <c:strCache>
                      <c:ptCount val="1"/>
                      <c:pt idx="0">
                        <c:v>event participation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'G3-All'!$B$8:$F$8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0.20755047997351869</c:v>
                      </c:pt>
                      <c:pt idx="1">
                        <c:v>0.19792608430054981</c:v>
                      </c:pt>
                      <c:pt idx="2">
                        <c:v>0.20090821256038646</c:v>
                      </c:pt>
                      <c:pt idx="3">
                        <c:v>0.21546476306196843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F78-4D14-AA4C-3E18130F8D9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'G3-All'!$A$9</c15:sqref>
                        </c15:formulaRef>
                      </c:ext>
                    </c:extLst>
                    <c:strCache>
                      <c:ptCount val="1"/>
                      <c:pt idx="0">
                        <c:v>brotherhood conversion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'G3-All'!$B$9:$F$9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0.15619331347236015</c:v>
                      </c:pt>
                      <c:pt idx="1">
                        <c:v>0.35065363469761757</c:v>
                      </c:pt>
                      <c:pt idx="2">
                        <c:v>0.49647020933977454</c:v>
                      </c:pt>
                      <c:pt idx="3">
                        <c:v>0.45588699878493316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F78-4D14-AA4C-3E18130F8D9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'G3-All'!$A$10</c15:sqref>
                        </c15:formulaRef>
                      </c:ext>
                    </c:extLst>
                    <c:strCache>
                      <c:ptCount val="1"/>
                      <c:pt idx="0">
                        <c:v>donations per memeber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'G3-All'!$B$10:$F$10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25.730364117841773</c:v>
                      </c:pt>
                      <c:pt idx="1">
                        <c:v>15.562183872938306</c:v>
                      </c:pt>
                      <c:pt idx="2">
                        <c:v>25.250586151368758</c:v>
                      </c:pt>
                      <c:pt idx="3">
                        <c:v>15.554951397326853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F78-4D14-AA4C-3E18130F8D9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'G3-All'!$A$11</c15:sqref>
                        </c15:formulaRef>
                      </c:ext>
                    </c:extLst>
                    <c:strCache>
                      <c:ptCount val="1"/>
                      <c:pt idx="0">
                        <c:v>servicer per member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'G3-All'!$B$11:$F$11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6.2216385302879837</c:v>
                      </c:pt>
                      <c:pt idx="1">
                        <c:v>7.4413500305436759</c:v>
                      </c:pt>
                      <c:pt idx="2">
                        <c:v>19.901468599033816</c:v>
                      </c:pt>
                      <c:pt idx="3">
                        <c:v>14.923277642770353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FF78-4D14-AA4C-3E18130F8D9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'G3-All'!$A$12</c15:sqref>
                        </c15:formulaRef>
                      </c:ext>
                    </c:extLst>
                    <c:strCache>
                      <c:ptCount val="1"/>
                      <c:pt idx="0">
                        <c:v>training rate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'G3-All'!$B$12:$F$12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8.7414763323402839E-2</c:v>
                      </c:pt>
                      <c:pt idx="1">
                        <c:v>9.3769089798411726E-2</c:v>
                      </c:pt>
                      <c:pt idx="2">
                        <c:v>0.12307890499194848</c:v>
                      </c:pt>
                      <c:pt idx="3">
                        <c:v>0.10892770352369381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FF78-4D14-AA4C-3E18130F8D9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'G3-All'!$A$13</c15:sqref>
                        </c15:formulaRef>
                      </c:ext>
                    </c:extLst>
                    <c:strCache>
                      <c:ptCount val="1"/>
                      <c:pt idx="0">
                        <c:v>youth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'G3-All'!$B$13:$F$13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861</c:v>
                      </c:pt>
                      <c:pt idx="1">
                        <c:v>956</c:v>
                      </c:pt>
                      <c:pt idx="2">
                        <c:v>876</c:v>
                      </c:pt>
                      <c:pt idx="3">
                        <c:v>919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FF78-4D14-AA4C-3E18130F8D9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'G3-All'!$A$14</c15:sqref>
                        </c15:formulaRef>
                      </c:ext>
                    </c:extLst>
                    <c:strCache>
                      <c:ptCount val="1"/>
                      <c:pt idx="0">
                        <c:v>youth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'G3-All'!$B$14:$F$14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336</c:v>
                      </c:pt>
                      <c:pt idx="1">
                        <c:v>386</c:v>
                      </c:pt>
                      <c:pt idx="2">
                        <c:v>442</c:v>
                      </c:pt>
                      <c:pt idx="3">
                        <c:v>471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F78-4D14-AA4C-3E18130F8D9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'G3-All'!$A$15</c15:sqref>
                        </c15:formulaRef>
                      </c:ext>
                    </c:extLst>
                    <c:strCache>
                      <c:ptCount val="1"/>
                      <c:pt idx="0">
                        <c:v>youth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'G3-All'!$B$15:$F$15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27</c:v>
                      </c:pt>
                      <c:pt idx="2">
                        <c:v>21</c:v>
                      </c:pt>
                      <c:pt idx="3">
                        <c:v>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FF78-4D14-AA4C-3E18130F8D9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'G3-All'!$A$16</c15:sqref>
                        </c15:formulaRef>
                      </c:ext>
                    </c:extLst>
                    <c:strCache>
                      <c:ptCount val="1"/>
                      <c:pt idx="0">
                        <c:v>young-adult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'G3-All'!$B$16:$F$16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119</c:v>
                      </c:pt>
                      <c:pt idx="1">
                        <c:v>153</c:v>
                      </c:pt>
                      <c:pt idx="2">
                        <c:v>97</c:v>
                      </c:pt>
                      <c:pt idx="3">
                        <c:v>116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FF78-4D14-AA4C-3E18130F8D9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'G3-All'!$A$17</c15:sqref>
                        </c15:formulaRef>
                      </c:ext>
                    </c:extLst>
                    <c:strCache>
                      <c:ptCount val="1"/>
                      <c:pt idx="0">
                        <c:v>young 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'G3-All'!$B$17:$F$17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164</c:v>
                      </c:pt>
                      <c:pt idx="1">
                        <c:v>170</c:v>
                      </c:pt>
                      <c:pt idx="2">
                        <c:v>162</c:v>
                      </c:pt>
                      <c:pt idx="3">
                        <c:v>187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FF78-4D14-AA4C-3E18130F8D9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'G3-All'!$A$18</c15:sqref>
                        </c15:formulaRef>
                      </c:ext>
                    </c:extLst>
                    <c:strCache>
                      <c:ptCount val="1"/>
                      <c:pt idx="0">
                        <c:v>young 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'G3-All'!$B$18:$F$18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79</c:v>
                      </c:pt>
                      <c:pt idx="1">
                        <c:v>57</c:v>
                      </c:pt>
                      <c:pt idx="2">
                        <c:v>51</c:v>
                      </c:pt>
                      <c:pt idx="3">
                        <c:v>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FF78-4D14-AA4C-3E18130F8D9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'G3-All'!$A$19</c15:sqref>
                        </c15:formulaRef>
                      </c:ext>
                    </c:extLst>
                    <c:strCache>
                      <c:ptCount val="1"/>
                      <c:pt idx="0">
                        <c:v>adult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'G3-All'!$B$19:$F$19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326</c:v>
                      </c:pt>
                      <c:pt idx="1">
                        <c:v>397</c:v>
                      </c:pt>
                      <c:pt idx="2">
                        <c:v>322</c:v>
                      </c:pt>
                      <c:pt idx="3">
                        <c:v>346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FF78-4D14-AA4C-3E18130F8D9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'G3-All'!$A$20</c15:sqref>
                        </c15:formulaRef>
                      </c:ext>
                    </c:extLst>
                    <c:strCache>
                      <c:ptCount val="1"/>
                      <c:pt idx="0">
                        <c:v>adult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'G3-All'!$B$20:$F$20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521</c:v>
                      </c:pt>
                      <c:pt idx="1">
                        <c:v>551</c:v>
                      </c:pt>
                      <c:pt idx="2">
                        <c:v>537</c:v>
                      </c:pt>
                      <c:pt idx="3">
                        <c:v>573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FF78-4D14-AA4C-3E18130F8D9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'G3-All'!$A$21</c15:sqref>
                        </c15:formulaRef>
                      </c:ext>
                    </c:extLst>
                    <c:strCache>
                      <c:ptCount val="1"/>
                      <c:pt idx="0">
                        <c:v>adult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'G3-All'!$B$21:$F$21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585</c:v>
                      </c:pt>
                      <c:pt idx="1">
                        <c:v>579</c:v>
                      </c:pt>
                      <c:pt idx="2">
                        <c:v>557</c:v>
                      </c:pt>
                      <c:pt idx="3">
                        <c:v>609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FF78-4D14-AA4C-3E18130F8D9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'G3-All'!$A$22</c15:sqref>
                        </c15:formulaRef>
                      </c:ext>
                    </c:extLst>
                    <c:strCache>
                      <c:ptCount val="1"/>
                      <c:pt idx="0">
                        <c:v>all youth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1227</c:v>
                      </c:pt>
                      <c:pt idx="1">
                        <c:v>1363</c:v>
                      </c:pt>
                      <c:pt idx="2">
                        <c:v>1344</c:v>
                      </c:pt>
                      <c:pt idx="3">
                        <c:v>1403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FF78-4D14-AA4C-3E18130F8D91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'G3-All'!$A$23</c15:sqref>
                        </c15:formulaRef>
                      </c:ext>
                    </c:extLst>
                    <c:strCache>
                      <c:ptCount val="1"/>
                      <c:pt idx="0">
                        <c:v>all ya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'G3-All'!$B$23:$F$23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362</c:v>
                      </c:pt>
                      <c:pt idx="1">
                        <c:v>376</c:v>
                      </c:pt>
                      <c:pt idx="2">
                        <c:v>318</c:v>
                      </c:pt>
                      <c:pt idx="3">
                        <c:v>361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FF78-4D14-AA4C-3E18130F8D91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'G3-All'!$A$24</c15:sqref>
                        </c15:formulaRef>
                      </c:ext>
                    </c:extLst>
                    <c:strCache>
                      <c:ptCount val="1"/>
                      <c:pt idx="0">
                        <c:v>all adult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'G3-All'!$B$24:$F$24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1432</c:v>
                      </c:pt>
                      <c:pt idx="1">
                        <c:v>1535</c:v>
                      </c:pt>
                      <c:pt idx="2">
                        <c:v>1443</c:v>
                      </c:pt>
                      <c:pt idx="3">
                        <c:v>1528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FF78-4D14-AA4C-3E18130F8D91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'G3-All'!$A$25</c15:sqref>
                        </c15:formulaRef>
                      </c:ext>
                    </c:extLst>
                    <c:strCache>
                      <c:ptCount val="1"/>
                      <c:pt idx="0">
                        <c:v>all ordeal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1306</c:v>
                      </c:pt>
                      <c:pt idx="1">
                        <c:v>1510</c:v>
                      </c:pt>
                      <c:pt idx="2">
                        <c:v>1351</c:v>
                      </c:pt>
                      <c:pt idx="3">
                        <c:v>1381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FF78-4D14-AA4C-3E18130F8D91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'G3-All'!$A$26</c15:sqref>
                        </c15:formulaRef>
                      </c:ext>
                    </c:extLst>
                    <c:strCache>
                      <c:ptCount val="1"/>
                      <c:pt idx="0">
                        <c:v>all brotherhood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'G3-All'!$B$26:$F$26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1021</c:v>
                      </c:pt>
                      <c:pt idx="1">
                        <c:v>1094</c:v>
                      </c:pt>
                      <c:pt idx="2">
                        <c:v>1119</c:v>
                      </c:pt>
                      <c:pt idx="3">
                        <c:v>1231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FF78-4D14-AA4C-3E18130F8D91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'G3-All'!$A$27</c15:sqref>
                        </c15:formulaRef>
                      </c:ext>
                    </c:extLst>
                    <c:strCache>
                      <c:ptCount val="1"/>
                      <c:pt idx="0">
                        <c:v>all vigil members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'G3-All'!$B$27:$F$27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694</c:v>
                      </c:pt>
                      <c:pt idx="1">
                        <c:v>670</c:v>
                      </c:pt>
                      <c:pt idx="2">
                        <c:v>635</c:v>
                      </c:pt>
                      <c:pt idx="3">
                        <c:v>680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FF78-4D14-AA4C-3E18130F8D91}"/>
                  </c:ext>
                </c:extLst>
              </c15:ser>
            </c15:filteredLineSeries>
          </c:ext>
        </c:extLst>
      </c:lineChart>
      <c:catAx>
        <c:axId val="69270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03199"/>
        <c:crosses val="autoZero"/>
        <c:auto val="1"/>
        <c:lblAlgn val="ctr"/>
        <c:lblOffset val="100"/>
        <c:noMultiLvlLbl val="0"/>
      </c:catAx>
      <c:valAx>
        <c:axId val="6071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70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Election</a:t>
            </a:r>
            <a:r>
              <a:rPr lang="en-US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'G3-All'!$A$34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'G3-All'!$B$34:$F$34</c:f>
              <c:numCache>
                <c:formatCode>0%</c:formatCode>
                <c:ptCount val="5"/>
                <c:pt idx="0">
                  <c:v>0.53552797087057269</c:v>
                </c:pt>
                <c:pt idx="1">
                  <c:v>0.65856139279169212</c:v>
                </c:pt>
                <c:pt idx="2">
                  <c:v>0.63568115942028991</c:v>
                </c:pt>
                <c:pt idx="3">
                  <c:v>0.61584447144592958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C-4102-81B1-6F2E91B92037}"/>
            </c:ext>
          </c:extLst>
        </c:ser>
        <c:ser>
          <c:idx val="1"/>
          <c:order val="1"/>
          <c:tx>
            <c:strRef>
              <c:f>'G3-All'!$A$38</c:f>
              <c:strCache>
                <c:ptCount val="1"/>
                <c:pt idx="0">
                  <c:v>Goals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'G3-All'!$B$38:$F$38</c:f>
              <c:numCache>
                <c:formatCode>General</c:formatCode>
                <c:ptCount val="5"/>
                <c:pt idx="0">
                  <c:v>0.57779999999999998</c:v>
                </c:pt>
                <c:pt idx="1">
                  <c:v>0.68520000000000003</c:v>
                </c:pt>
                <c:pt idx="2">
                  <c:v>0.79259999999999997</c:v>
                </c:pt>
                <c:pt idx="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C-4102-81B1-6F2E91B92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768767"/>
        <c:axId val="1484596863"/>
      </c:lineChart>
      <c:catAx>
        <c:axId val="137576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96863"/>
        <c:crosses val="autoZero"/>
        <c:auto val="1"/>
        <c:lblAlgn val="ctr"/>
        <c:lblOffset val="100"/>
        <c:noMultiLvlLbl val="0"/>
      </c:catAx>
      <c:valAx>
        <c:axId val="148459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76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'G3-All'!$A$35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'G3-All'!$B$35:$F$35</c:f>
              <c:numCache>
                <c:formatCode>0%</c:formatCode>
                <c:ptCount val="5"/>
                <c:pt idx="0">
                  <c:v>0.70590201919894091</c:v>
                </c:pt>
                <c:pt idx="1">
                  <c:v>0.92133170433720213</c:v>
                </c:pt>
                <c:pt idx="2">
                  <c:v>0.75894363929146536</c:v>
                </c:pt>
                <c:pt idx="3">
                  <c:v>0.76359052247873638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0-4C62-82A8-10F3FE088AFF}"/>
            </c:ext>
          </c:extLst>
        </c:ser>
        <c:ser>
          <c:idx val="1"/>
          <c:order val="1"/>
          <c:tx>
            <c:strRef>
              <c:f>'G3-All'!$A$39</c:f>
              <c:strCache>
                <c:ptCount val="1"/>
                <c:pt idx="0">
                  <c:v>Goals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'G3-All'!$B$39:$F$39</c:f>
              <c:numCache>
                <c:formatCode>General</c:formatCode>
                <c:ptCount val="5"/>
                <c:pt idx="0">
                  <c:v>0.72170000000000001</c:v>
                </c:pt>
                <c:pt idx="1">
                  <c:v>0.78110000000000002</c:v>
                </c:pt>
                <c:pt idx="2">
                  <c:v>0.84050000000000002</c:v>
                </c:pt>
                <c:pt idx="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0-4C62-82A8-10F3FE088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050799"/>
        <c:axId val="1737529295"/>
      </c:lineChart>
      <c:catAx>
        <c:axId val="181405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529295"/>
        <c:crosses val="autoZero"/>
        <c:auto val="1"/>
        <c:lblAlgn val="ctr"/>
        <c:lblOffset val="100"/>
        <c:noMultiLvlLbl val="0"/>
      </c:catAx>
      <c:valAx>
        <c:axId val="173752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05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'G3-All'!$A$36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'G3-All'!$B$36:$F$36</c:f>
              <c:numCache>
                <c:formatCode>0%</c:formatCode>
                <c:ptCount val="5"/>
                <c:pt idx="0">
                  <c:v>0.26910294604435619</c:v>
                </c:pt>
                <c:pt idx="1">
                  <c:v>0.41840562003665255</c:v>
                </c:pt>
                <c:pt idx="2">
                  <c:v>0.31828341384863124</c:v>
                </c:pt>
                <c:pt idx="3">
                  <c:v>0.32860267314702313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3-470C-ACF1-B49F247B7D2B}"/>
            </c:ext>
          </c:extLst>
        </c:ser>
        <c:ser>
          <c:idx val="1"/>
          <c:order val="1"/>
          <c:tx>
            <c:strRef>
              <c:f>'G3-All'!$A$40</c:f>
              <c:strCache>
                <c:ptCount val="1"/>
                <c:pt idx="0">
                  <c:v>Goals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'G3-All'!$B$33:$F$33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'G3-All'!$B$40:$F$40</c:f>
              <c:numCache>
                <c:formatCode>General</c:formatCode>
                <c:ptCount val="5"/>
                <c:pt idx="0">
                  <c:v>0.3115</c:v>
                </c:pt>
                <c:pt idx="1">
                  <c:v>0.37430000000000002</c:v>
                </c:pt>
                <c:pt idx="2">
                  <c:v>0.43709999999999999</c:v>
                </c:pt>
                <c:pt idx="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3-470C-ACF1-B49F247B7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73711"/>
        <c:axId val="1427770255"/>
      </c:lineChart>
      <c:catAx>
        <c:axId val="16767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770255"/>
        <c:crosses val="autoZero"/>
        <c:auto val="1"/>
        <c:lblAlgn val="ctr"/>
        <c:lblOffset val="100"/>
        <c:noMultiLvlLbl val="0"/>
      </c:catAx>
      <c:valAx>
        <c:axId val="14277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7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3.xml"/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5" Type="http://schemas.openxmlformats.org/officeDocument/2006/relationships/chart" Target="../charts/chart50.xml"/><Relationship Id="rId4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30495-E6B2-A7F8-F548-7945EC6BA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FA0266-69E9-4CF6-992E-C8BAB101B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7FFE31-DE0E-491E-A49A-34DDB2091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5DC218-C958-4C03-92FF-C9946339F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2FBA7F-1AF7-4CC9-BDA2-C86635AB6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5CA22F-7AA8-4F5F-A533-85D7A380B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C456A-2FAF-4BA4-8849-1A177E7C7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E0FA6F-A1F4-4310-8B67-EC3241330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EABDD7-0272-41DB-AC57-9F2281A81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899770-FDFF-4D32-BE94-70C6F5B8B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7DEE8-5CFA-4A43-ACCC-1605DC9BD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733FD9-F99F-467D-BA5B-2B01CA578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D95804-B285-43DC-8FE1-0008EF061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6395A6-3BF4-4B44-87EC-1E5BDE32F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7591D5-FC77-4A6E-B11E-88AF5D8EF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C36476-A214-4B42-9A47-41240883B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229E23-B061-4415-A652-A3506E3D34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4FEF6F-8510-4B09-8C03-85E9616EF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C64E04-148E-455E-A5FE-13C191BA2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F21345-042F-40B7-AC74-A1DC122D2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32199-F067-4245-BF85-101D4534C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3CE14-43EB-457E-853D-ACAD11295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6A1923-88A9-40FE-8A3D-47DFE2F91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F5F647-FB43-4BCB-B8FC-646D8229D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9EA131-827C-4655-AEC4-8E0DB6A22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B34DC-48E3-44E0-9664-46D7957FC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6B3F4-6F08-41B5-AE9C-F20A10AB4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A07E5F-DB82-486C-9838-9BD5CB1C0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A62BE4-81C3-4F46-98CC-2F55133E4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F45454-072D-4AC7-A4DE-870FFC4D8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79A12-95F2-440E-B7EF-FA3E67BB4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AE446F-907B-462C-8FB7-209CDAAEB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465996-AEE1-405C-A361-6FB56298B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5A6F4F-9D15-42CA-B417-600810153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CE70E4-364F-447F-B085-1A4DF3A62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DC301-3BE2-4A21-9A02-B7C497219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7EB1C0-5369-452A-9561-8196E19880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138DD1-8063-4B66-8B48-A4F0B42025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E162CE-43CF-4C1F-821A-B163279B1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2E4737-69AB-4410-9D12-3F8AD3AEB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0062A-E18A-4DBB-A666-4BE6A0882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4B09F8-D53A-42E5-B9FD-F940850D4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2D73A1-7C40-4D7F-9045-F5405A1B9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0A3222-32FE-4017-B9DD-94292638B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4711B-70A8-4B36-9702-90C8429BB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</xdr:colOff>
      <xdr:row>0</xdr:row>
      <xdr:rowOff>4763</xdr:rowOff>
    </xdr:from>
    <xdr:to>
      <xdr:col>11</xdr:col>
      <xdr:colOff>623888</xdr:colOff>
      <xdr:row>12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5C10A-3065-429A-B4AC-FE6836A0B2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633413</xdr:colOff>
      <xdr:row>0</xdr:row>
      <xdr:rowOff>14287</xdr:rowOff>
    </xdr:from>
    <xdr:to>
      <xdr:col>17</xdr:col>
      <xdr:colOff>592933</xdr:colOff>
      <xdr:row>12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8F4CEB-E108-4A09-9A8A-C88934295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14288</xdr:colOff>
      <xdr:row>12</xdr:row>
      <xdr:rowOff>109538</xdr:rowOff>
    </xdr:from>
    <xdr:to>
      <xdr:col>11</xdr:col>
      <xdr:colOff>621508</xdr:colOff>
      <xdr:row>25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BF4492-9C18-4B89-B802-A1402333C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12</xdr:row>
      <xdr:rowOff>119062</xdr:rowOff>
    </xdr:from>
    <xdr:to>
      <xdr:col>17</xdr:col>
      <xdr:colOff>597695</xdr:colOff>
      <xdr:row>25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853D85-5922-405E-A2D1-FFA1AB073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642938</xdr:colOff>
      <xdr:row>25</xdr:row>
      <xdr:rowOff>42861</xdr:rowOff>
    </xdr:from>
    <xdr:to>
      <xdr:col>17</xdr:col>
      <xdr:colOff>566738</xdr:colOff>
      <xdr:row>41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74461A-8B65-4610-8AE0-1A0C6C60C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43</xdr:row>
      <xdr:rowOff>108702</xdr:rowOff>
    </xdr:from>
    <xdr:to>
      <xdr:col>4</xdr:col>
      <xdr:colOff>590157</xdr:colOff>
      <xdr:row>58</xdr:row>
      <xdr:rowOff>126966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FD509B5-C40D-7A74-EE5F-D43B4CEEC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620597</xdr:colOff>
      <xdr:row>43</xdr:row>
      <xdr:rowOff>113612</xdr:rowOff>
    </xdr:from>
    <xdr:to>
      <xdr:col>12</xdr:col>
      <xdr:colOff>7854</xdr:colOff>
      <xdr:row>58</xdr:row>
      <xdr:rowOff>131876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27C1E0C-AA00-BC3C-7276-33D01E686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41242</xdr:colOff>
      <xdr:row>43</xdr:row>
      <xdr:rowOff>103792</xdr:rowOff>
    </xdr:from>
    <xdr:to>
      <xdr:col>19</xdr:col>
      <xdr:colOff>76593</xdr:colOff>
      <xdr:row>58</xdr:row>
      <xdr:rowOff>122056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0A3D8FA-08A6-B0A6-B381-993BAD518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AADC-A6E8-41B0-9BE9-F64204168F3D}">
  <dimension ref="A1:E290"/>
  <sheetViews>
    <sheetView tabSelected="1" zoomScale="126" workbookViewId="0">
      <selection activeCell="F1" sqref="F1:F1048576"/>
    </sheetView>
  </sheetViews>
  <sheetFormatPr defaultRowHeight="14.25" x14ac:dyDescent="0.45"/>
  <cols>
    <col min="1" max="1" width="34.19921875" bestFit="1" customWidth="1"/>
    <col min="2" max="2" width="12.59765625" bestFit="1" customWidth="1"/>
    <col min="3" max="3" width="8.265625" bestFit="1" customWidth="1"/>
    <col min="4" max="4" width="9.265625" bestFit="1" customWidth="1"/>
    <col min="5" max="5" width="7.1328125" bestFit="1" customWidth="1"/>
  </cols>
  <sheetData>
    <row r="1" spans="1:5" x14ac:dyDescent="0.45">
      <c r="A1" s="1"/>
      <c r="B1" s="1"/>
      <c r="C1" s="1"/>
      <c r="D1" s="1"/>
      <c r="E1" s="1"/>
    </row>
    <row r="2" spans="1:5" x14ac:dyDescent="0.45">
      <c r="A2" s="2" t="s">
        <v>31</v>
      </c>
      <c r="B2" s="15"/>
      <c r="C2" s="15"/>
      <c r="D2" s="15"/>
      <c r="E2" s="15"/>
    </row>
    <row r="3" spans="1:5" x14ac:dyDescent="0.45">
      <c r="A3" s="5" t="s">
        <v>0</v>
      </c>
      <c r="B3" s="6">
        <v>2020</v>
      </c>
      <c r="C3" s="6">
        <v>2021</v>
      </c>
      <c r="D3" s="6">
        <v>2022</v>
      </c>
      <c r="E3" s="6">
        <v>2023</v>
      </c>
    </row>
    <row r="4" spans="1:5" x14ac:dyDescent="0.45">
      <c r="A4" s="5" t="s">
        <v>1</v>
      </c>
      <c r="B4" s="7">
        <v>0.93</v>
      </c>
      <c r="C4" s="7">
        <v>0.91</v>
      </c>
      <c r="D4" s="7">
        <v>0.2</v>
      </c>
      <c r="E4" s="7">
        <v>7.0000000000000007E-2</v>
      </c>
    </row>
    <row r="5" spans="1:5" x14ac:dyDescent="0.45">
      <c r="A5" s="5" t="s">
        <v>2</v>
      </c>
      <c r="B5" s="7">
        <v>0.27</v>
      </c>
      <c r="C5" s="7">
        <v>5</v>
      </c>
      <c r="D5" s="7">
        <v>0.74</v>
      </c>
      <c r="E5" s="7">
        <v>0.9</v>
      </c>
    </row>
    <row r="6" spans="1:5" x14ac:dyDescent="0.45">
      <c r="A6" s="5" t="s">
        <v>3</v>
      </c>
      <c r="B6" s="7">
        <v>0</v>
      </c>
      <c r="C6" s="7">
        <v>0.14000000000000001</v>
      </c>
      <c r="D6" s="7">
        <v>0.32</v>
      </c>
      <c r="E6" s="7">
        <v>0.09</v>
      </c>
    </row>
    <row r="7" spans="1:5" x14ac:dyDescent="0.45">
      <c r="A7" s="5" t="s">
        <v>4</v>
      </c>
      <c r="B7" s="7">
        <v>0.5</v>
      </c>
      <c r="C7" s="7">
        <v>0.46</v>
      </c>
      <c r="D7" s="7">
        <v>0.56999999999999995</v>
      </c>
      <c r="E7" s="7">
        <v>0.55000000000000004</v>
      </c>
    </row>
    <row r="8" spans="1:5" x14ac:dyDescent="0.45">
      <c r="A8" s="5" t="s">
        <v>5</v>
      </c>
      <c r="B8" s="6">
        <v>-46</v>
      </c>
      <c r="C8" s="6">
        <v>-15</v>
      </c>
      <c r="D8" s="6">
        <v>12</v>
      </c>
      <c r="E8" s="6">
        <v>-1</v>
      </c>
    </row>
    <row r="9" spans="1:5" x14ac:dyDescent="0.45">
      <c r="A9" s="5" t="s">
        <v>6</v>
      </c>
      <c r="B9" s="7">
        <v>0.4</v>
      </c>
      <c r="C9" s="7">
        <v>0.39</v>
      </c>
      <c r="D9" s="7">
        <v>0.18</v>
      </c>
      <c r="E9" s="7">
        <v>0.46</v>
      </c>
    </row>
    <row r="10" spans="1:5" x14ac:dyDescent="0.45">
      <c r="A10" s="5" t="s">
        <v>7</v>
      </c>
      <c r="B10" s="7">
        <v>0.23</v>
      </c>
      <c r="C10" s="7">
        <v>0.57999999999999996</v>
      </c>
      <c r="D10" s="7">
        <v>0.62</v>
      </c>
      <c r="E10" s="7">
        <v>0.8</v>
      </c>
    </row>
    <row r="11" spans="1:5" x14ac:dyDescent="0.45">
      <c r="A11" s="5" t="s">
        <v>8</v>
      </c>
      <c r="B11" s="6">
        <v>73.790000000000006</v>
      </c>
      <c r="C11" s="6">
        <v>54.8</v>
      </c>
      <c r="D11" s="6">
        <v>28.58</v>
      </c>
      <c r="E11" s="6">
        <v>0</v>
      </c>
    </row>
    <row r="12" spans="1:5" x14ac:dyDescent="0.45">
      <c r="A12" s="5" t="s">
        <v>9</v>
      </c>
      <c r="B12" s="6">
        <v>6.79</v>
      </c>
      <c r="C12" s="6">
        <v>18.47</v>
      </c>
      <c r="D12" s="6">
        <v>17.149999999999999</v>
      </c>
      <c r="E12" s="6">
        <v>0</v>
      </c>
    </row>
    <row r="13" spans="1:5" x14ac:dyDescent="0.45">
      <c r="A13" s="5" t="s">
        <v>10</v>
      </c>
      <c r="B13" s="7">
        <v>0.25</v>
      </c>
      <c r="C13" s="7">
        <v>0.33</v>
      </c>
      <c r="D13" s="7">
        <v>0.18</v>
      </c>
      <c r="E13" s="7">
        <v>0.19</v>
      </c>
    </row>
    <row r="14" spans="1:5" x14ac:dyDescent="0.45">
      <c r="A14" s="5" t="s">
        <v>11</v>
      </c>
      <c r="B14" s="6">
        <v>39</v>
      </c>
      <c r="C14" s="6">
        <v>34</v>
      </c>
      <c r="D14" s="6">
        <v>44</v>
      </c>
      <c r="E14" s="6">
        <v>37</v>
      </c>
    </row>
    <row r="15" spans="1:5" x14ac:dyDescent="0.45">
      <c r="A15" s="5" t="s">
        <v>12</v>
      </c>
      <c r="B15" s="6">
        <v>24</v>
      </c>
      <c r="C15" s="6">
        <v>16</v>
      </c>
      <c r="D15" s="6">
        <v>17</v>
      </c>
      <c r="E15" s="6">
        <v>23</v>
      </c>
    </row>
    <row r="16" spans="1:5" x14ac:dyDescent="0.45">
      <c r="A16" s="5" t="s">
        <v>13</v>
      </c>
      <c r="B16" s="6">
        <v>4</v>
      </c>
      <c r="C16" s="6">
        <v>2</v>
      </c>
      <c r="D16" s="6">
        <v>0</v>
      </c>
      <c r="E16" s="6">
        <v>0</v>
      </c>
    </row>
    <row r="17" spans="1:5" x14ac:dyDescent="0.45">
      <c r="A17" s="5" t="s">
        <v>14</v>
      </c>
      <c r="B17" s="6">
        <v>1</v>
      </c>
      <c r="C17" s="6">
        <v>2</v>
      </c>
      <c r="D17" s="6">
        <v>2</v>
      </c>
      <c r="E17" s="6">
        <v>3</v>
      </c>
    </row>
    <row r="18" spans="1:5" x14ac:dyDescent="0.45">
      <c r="A18" s="5" t="s">
        <v>15</v>
      </c>
      <c r="B18" s="6">
        <v>9</v>
      </c>
      <c r="C18" s="6">
        <v>9</v>
      </c>
      <c r="D18" s="6">
        <v>9</v>
      </c>
      <c r="E18" s="6">
        <v>10</v>
      </c>
    </row>
    <row r="19" spans="1:5" x14ac:dyDescent="0.45">
      <c r="A19" s="5" t="s">
        <v>16</v>
      </c>
      <c r="B19" s="6">
        <v>5</v>
      </c>
      <c r="C19" s="6">
        <v>4</v>
      </c>
      <c r="D19" s="6">
        <v>7</v>
      </c>
      <c r="E19" s="6">
        <v>5</v>
      </c>
    </row>
    <row r="20" spans="1:5" x14ac:dyDescent="0.45">
      <c r="A20" s="5" t="s">
        <v>17</v>
      </c>
      <c r="B20" s="6">
        <v>14</v>
      </c>
      <c r="C20" s="6">
        <v>8</v>
      </c>
      <c r="D20" s="6">
        <v>11</v>
      </c>
      <c r="E20" s="6">
        <v>8</v>
      </c>
    </row>
    <row r="21" spans="1:5" x14ac:dyDescent="0.45">
      <c r="A21" s="5" t="s">
        <v>18</v>
      </c>
      <c r="B21" s="6">
        <v>22</v>
      </c>
      <c r="C21" s="6">
        <v>25</v>
      </c>
      <c r="D21" s="6">
        <v>35</v>
      </c>
      <c r="E21" s="6">
        <v>34</v>
      </c>
    </row>
    <row r="22" spans="1:5" x14ac:dyDescent="0.45">
      <c r="A22" s="5" t="s">
        <v>19</v>
      </c>
      <c r="B22" s="6">
        <v>46</v>
      </c>
      <c r="C22" s="6">
        <v>46</v>
      </c>
      <c r="D22" s="6">
        <v>50</v>
      </c>
      <c r="E22" s="6">
        <v>46</v>
      </c>
    </row>
    <row r="23" spans="1:5" x14ac:dyDescent="0.45">
      <c r="A23" s="5" t="s">
        <v>20</v>
      </c>
      <c r="B23" s="6">
        <v>67</v>
      </c>
      <c r="C23" s="6">
        <v>52</v>
      </c>
      <c r="D23" s="6">
        <v>61</v>
      </c>
      <c r="E23" s="6">
        <v>60</v>
      </c>
    </row>
    <row r="24" spans="1:5" x14ac:dyDescent="0.45">
      <c r="A24" s="5" t="s">
        <v>21</v>
      </c>
      <c r="B24" s="6">
        <v>15</v>
      </c>
      <c r="C24" s="6">
        <v>15</v>
      </c>
      <c r="D24" s="6">
        <v>18</v>
      </c>
      <c r="E24" s="6">
        <v>18</v>
      </c>
    </row>
    <row r="25" spans="1:5" x14ac:dyDescent="0.45">
      <c r="A25" s="5" t="s">
        <v>22</v>
      </c>
      <c r="B25" s="6">
        <v>82</v>
      </c>
      <c r="C25" s="6">
        <v>79</v>
      </c>
      <c r="D25" s="6">
        <v>96</v>
      </c>
      <c r="E25" s="6">
        <v>88</v>
      </c>
    </row>
    <row r="26" spans="1:5" x14ac:dyDescent="0.45">
      <c r="A26" s="5" t="s">
        <v>23</v>
      </c>
      <c r="B26" s="6">
        <v>54</v>
      </c>
      <c r="C26" s="6">
        <v>44</v>
      </c>
      <c r="D26" s="6">
        <v>57</v>
      </c>
      <c r="E26" s="6">
        <v>48</v>
      </c>
    </row>
    <row r="27" spans="1:5" x14ac:dyDescent="0.45">
      <c r="A27" s="5" t="s">
        <v>24</v>
      </c>
      <c r="B27" s="6">
        <v>55</v>
      </c>
      <c r="C27" s="6">
        <v>50</v>
      </c>
      <c r="D27" s="6">
        <v>61</v>
      </c>
      <c r="E27" s="6">
        <v>67</v>
      </c>
    </row>
    <row r="28" spans="1:5" x14ac:dyDescent="0.45">
      <c r="A28" s="5" t="s">
        <v>25</v>
      </c>
      <c r="B28" s="6">
        <v>55</v>
      </c>
      <c r="C28" s="6">
        <v>52</v>
      </c>
      <c r="D28" s="6">
        <v>57</v>
      </c>
      <c r="E28" s="6">
        <v>51</v>
      </c>
    </row>
    <row r="29" spans="1:5" x14ac:dyDescent="0.45">
      <c r="A29" s="5" t="s">
        <v>26</v>
      </c>
      <c r="B29" s="6">
        <v>164</v>
      </c>
      <c r="C29" s="6">
        <v>146</v>
      </c>
      <c r="D29" s="6">
        <v>175</v>
      </c>
      <c r="E29" s="6">
        <v>166</v>
      </c>
    </row>
    <row r="30" spans="1:5" x14ac:dyDescent="0.45">
      <c r="A30" s="15"/>
      <c r="B30" s="15"/>
      <c r="C30" s="15"/>
      <c r="D30" s="15"/>
      <c r="E30" s="15"/>
    </row>
    <row r="31" spans="1:5" x14ac:dyDescent="0.45">
      <c r="A31" s="2" t="s">
        <v>33</v>
      </c>
      <c r="B31" s="15"/>
      <c r="C31" s="15"/>
      <c r="D31" s="15"/>
      <c r="E31" s="15"/>
    </row>
    <row r="32" spans="1:5" x14ac:dyDescent="0.45">
      <c r="A32" s="5" t="s">
        <v>0</v>
      </c>
      <c r="B32" s="6">
        <v>2020</v>
      </c>
      <c r="C32" s="6">
        <v>2021</v>
      </c>
      <c r="D32" s="6">
        <v>2022</v>
      </c>
      <c r="E32" s="6">
        <v>2023</v>
      </c>
    </row>
    <row r="33" spans="1:5" x14ac:dyDescent="0.45">
      <c r="A33" s="5" t="s">
        <v>1</v>
      </c>
      <c r="B33" s="7">
        <v>0.39</v>
      </c>
      <c r="C33" s="7">
        <v>0.71</v>
      </c>
      <c r="D33" s="7">
        <v>0.74</v>
      </c>
      <c r="E33" s="7">
        <v>0.63</v>
      </c>
    </row>
    <row r="34" spans="1:5" x14ac:dyDescent="0.45">
      <c r="A34" s="5" t="s">
        <v>2</v>
      </c>
      <c r="B34" s="7">
        <v>0.34</v>
      </c>
      <c r="C34" s="7">
        <v>0.85</v>
      </c>
      <c r="D34" s="7">
        <v>0.73</v>
      </c>
      <c r="E34" s="7">
        <v>0.65</v>
      </c>
    </row>
    <row r="35" spans="1:5" x14ac:dyDescent="0.45">
      <c r="A35" s="5" t="s">
        <v>3</v>
      </c>
      <c r="B35" s="7">
        <v>0</v>
      </c>
      <c r="C35" s="7">
        <v>0.33</v>
      </c>
      <c r="D35" s="7">
        <v>0.18</v>
      </c>
      <c r="E35" s="7">
        <v>0.31</v>
      </c>
    </row>
    <row r="36" spans="1:5" x14ac:dyDescent="0.45">
      <c r="A36" s="5" t="s">
        <v>4</v>
      </c>
      <c r="B36" s="7">
        <v>0.4</v>
      </c>
      <c r="C36" s="7">
        <v>0.87</v>
      </c>
      <c r="D36" s="7">
        <v>0.81</v>
      </c>
      <c r="E36" s="7">
        <v>0.49</v>
      </c>
    </row>
    <row r="37" spans="1:5" x14ac:dyDescent="0.45">
      <c r="A37" s="5" t="s">
        <v>5</v>
      </c>
      <c r="B37" s="6">
        <v>-108</v>
      </c>
      <c r="C37" s="6">
        <v>50</v>
      </c>
      <c r="D37" s="6">
        <v>45</v>
      </c>
      <c r="E37" s="6">
        <v>-46</v>
      </c>
    </row>
    <row r="38" spans="1:5" x14ac:dyDescent="0.45">
      <c r="A38" s="5" t="s">
        <v>6</v>
      </c>
      <c r="B38" s="7">
        <v>0.15</v>
      </c>
      <c r="C38" s="7">
        <v>0.16</v>
      </c>
      <c r="D38" s="7">
        <v>0.23</v>
      </c>
      <c r="E38" s="7">
        <v>0.21</v>
      </c>
    </row>
    <row r="39" spans="1:5" x14ac:dyDescent="0.45">
      <c r="A39" s="5" t="s">
        <v>7</v>
      </c>
      <c r="B39" s="7">
        <v>0</v>
      </c>
      <c r="C39" s="7">
        <v>0.34</v>
      </c>
      <c r="D39" s="7">
        <v>0.34</v>
      </c>
      <c r="E39" s="7">
        <v>0.34</v>
      </c>
    </row>
    <row r="40" spans="1:5" x14ac:dyDescent="0.45">
      <c r="A40" s="5" t="s">
        <v>8</v>
      </c>
      <c r="B40" s="6">
        <v>14.5</v>
      </c>
      <c r="C40" s="6">
        <v>23.81</v>
      </c>
      <c r="D40" s="6">
        <v>23.03</v>
      </c>
      <c r="E40" s="6">
        <v>29.97</v>
      </c>
    </row>
    <row r="41" spans="1:5" x14ac:dyDescent="0.45">
      <c r="A41" s="5" t="s">
        <v>9</v>
      </c>
      <c r="B41" s="6">
        <v>9.67</v>
      </c>
      <c r="C41" s="6">
        <v>8.49</v>
      </c>
      <c r="D41" s="6">
        <v>7</v>
      </c>
      <c r="E41" s="6">
        <v>10.33</v>
      </c>
    </row>
    <row r="42" spans="1:5" x14ac:dyDescent="0.45">
      <c r="A42" s="5" t="s">
        <v>10</v>
      </c>
      <c r="B42" s="7">
        <v>0</v>
      </c>
      <c r="C42" s="7">
        <v>0.06</v>
      </c>
      <c r="D42" s="7">
        <v>0</v>
      </c>
      <c r="E42" s="7">
        <v>0.1</v>
      </c>
    </row>
    <row r="43" spans="1:5" x14ac:dyDescent="0.45">
      <c r="A43" s="5" t="s">
        <v>11</v>
      </c>
      <c r="B43" s="6">
        <v>58</v>
      </c>
      <c r="C43" s="6">
        <v>83</v>
      </c>
      <c r="D43" s="6">
        <v>115</v>
      </c>
      <c r="E43" s="6">
        <v>88</v>
      </c>
    </row>
    <row r="44" spans="1:5" x14ac:dyDescent="0.45">
      <c r="A44" s="5" t="s">
        <v>12</v>
      </c>
      <c r="B44" s="6">
        <v>16</v>
      </c>
      <c r="C44" s="6">
        <v>30</v>
      </c>
      <c r="D44" s="6">
        <v>38</v>
      </c>
      <c r="E44" s="6">
        <v>35</v>
      </c>
    </row>
    <row r="45" spans="1:5" x14ac:dyDescent="0.45">
      <c r="A45" s="5" t="s">
        <v>13</v>
      </c>
      <c r="B45" s="6">
        <v>2</v>
      </c>
      <c r="C45" s="6">
        <v>0</v>
      </c>
      <c r="D45" s="6">
        <v>2</v>
      </c>
      <c r="E45" s="6">
        <v>1</v>
      </c>
    </row>
    <row r="46" spans="1:5" x14ac:dyDescent="0.45">
      <c r="A46" s="5" t="s">
        <v>14</v>
      </c>
      <c r="B46" s="6">
        <v>4</v>
      </c>
      <c r="C46" s="6">
        <v>11</v>
      </c>
      <c r="D46" s="6">
        <v>11</v>
      </c>
      <c r="E46" s="6">
        <v>2</v>
      </c>
    </row>
    <row r="47" spans="1:5" x14ac:dyDescent="0.45">
      <c r="A47" s="5" t="s">
        <v>15</v>
      </c>
      <c r="B47" s="6">
        <v>7</v>
      </c>
      <c r="C47" s="6">
        <v>12</v>
      </c>
      <c r="D47" s="6">
        <v>15</v>
      </c>
      <c r="E47" s="6">
        <v>9</v>
      </c>
    </row>
    <row r="48" spans="1:5" x14ac:dyDescent="0.45">
      <c r="A48" s="5" t="s">
        <v>16</v>
      </c>
      <c r="B48" s="6">
        <v>4</v>
      </c>
      <c r="C48" s="6">
        <v>5</v>
      </c>
      <c r="D48" s="6">
        <v>5</v>
      </c>
      <c r="E48" s="6">
        <v>5</v>
      </c>
    </row>
    <row r="49" spans="1:5" x14ac:dyDescent="0.45">
      <c r="A49" s="5" t="s">
        <v>17</v>
      </c>
      <c r="B49" s="6">
        <v>19</v>
      </c>
      <c r="C49" s="6">
        <v>29</v>
      </c>
      <c r="D49" s="6">
        <v>30</v>
      </c>
      <c r="E49" s="6">
        <v>29</v>
      </c>
    </row>
    <row r="50" spans="1:5" x14ac:dyDescent="0.45">
      <c r="A50" s="5" t="s">
        <v>18</v>
      </c>
      <c r="B50" s="6">
        <v>37</v>
      </c>
      <c r="C50" s="6">
        <v>39</v>
      </c>
      <c r="D50" s="6">
        <v>40</v>
      </c>
      <c r="E50" s="6">
        <v>39</v>
      </c>
    </row>
    <row r="51" spans="1:5" x14ac:dyDescent="0.45">
      <c r="A51" s="5" t="s">
        <v>19</v>
      </c>
      <c r="B51" s="6">
        <v>60</v>
      </c>
      <c r="C51" s="6">
        <v>43</v>
      </c>
      <c r="D51" s="6">
        <v>48</v>
      </c>
      <c r="E51" s="6">
        <v>59</v>
      </c>
    </row>
    <row r="52" spans="1:5" x14ac:dyDescent="0.45">
      <c r="A52" s="5" t="s">
        <v>20</v>
      </c>
      <c r="B52" s="6">
        <v>76</v>
      </c>
      <c r="C52" s="6">
        <v>113</v>
      </c>
      <c r="D52" s="6">
        <v>155</v>
      </c>
      <c r="E52" s="6">
        <v>124</v>
      </c>
    </row>
    <row r="53" spans="1:5" x14ac:dyDescent="0.45">
      <c r="A53" s="5" t="s">
        <v>21</v>
      </c>
      <c r="B53" s="6">
        <v>15</v>
      </c>
      <c r="C53" s="6">
        <v>28</v>
      </c>
      <c r="D53" s="6">
        <v>31</v>
      </c>
      <c r="E53" s="6">
        <v>16</v>
      </c>
    </row>
    <row r="54" spans="1:5" x14ac:dyDescent="0.45">
      <c r="A54" s="5" t="s">
        <v>22</v>
      </c>
      <c r="B54" s="6">
        <v>116</v>
      </c>
      <c r="C54" s="6">
        <v>111</v>
      </c>
      <c r="D54" s="6">
        <v>118</v>
      </c>
      <c r="E54" s="6">
        <v>127</v>
      </c>
    </row>
    <row r="55" spans="1:5" x14ac:dyDescent="0.45">
      <c r="A55" s="5" t="s">
        <v>23</v>
      </c>
      <c r="B55" s="6">
        <v>81</v>
      </c>
      <c r="C55" s="6">
        <v>123</v>
      </c>
      <c r="D55" s="6">
        <v>156</v>
      </c>
      <c r="E55" s="6">
        <v>119</v>
      </c>
    </row>
    <row r="56" spans="1:5" x14ac:dyDescent="0.45">
      <c r="A56" s="5" t="s">
        <v>24</v>
      </c>
      <c r="B56" s="6">
        <v>60</v>
      </c>
      <c r="C56" s="6">
        <v>81</v>
      </c>
      <c r="D56" s="6">
        <v>93</v>
      </c>
      <c r="E56" s="6">
        <v>83</v>
      </c>
    </row>
    <row r="57" spans="1:5" x14ac:dyDescent="0.45">
      <c r="A57" s="5" t="s">
        <v>25</v>
      </c>
      <c r="B57" s="6">
        <v>66</v>
      </c>
      <c r="C57" s="6">
        <v>48</v>
      </c>
      <c r="D57" s="6">
        <v>55</v>
      </c>
      <c r="E57" s="6">
        <v>65</v>
      </c>
    </row>
    <row r="58" spans="1:5" x14ac:dyDescent="0.45">
      <c r="A58" s="5" t="s">
        <v>26</v>
      </c>
      <c r="B58" s="6">
        <v>207</v>
      </c>
      <c r="C58" s="6">
        <v>252</v>
      </c>
      <c r="D58" s="6">
        <v>304</v>
      </c>
      <c r="E58" s="6">
        <v>267</v>
      </c>
    </row>
    <row r="59" spans="1:5" x14ac:dyDescent="0.45">
      <c r="A59" s="15"/>
      <c r="B59" s="15"/>
      <c r="C59" s="15"/>
      <c r="D59" s="15"/>
      <c r="E59" s="15"/>
    </row>
    <row r="60" spans="1:5" x14ac:dyDescent="0.45">
      <c r="A60" s="2" t="s">
        <v>34</v>
      </c>
      <c r="B60" s="15"/>
      <c r="C60" s="15"/>
      <c r="D60" s="15"/>
      <c r="E60" s="15"/>
    </row>
    <row r="61" spans="1:5" x14ac:dyDescent="0.45">
      <c r="A61" s="5" t="s">
        <v>0</v>
      </c>
      <c r="B61" s="6">
        <v>2020</v>
      </c>
      <c r="C61" s="6">
        <v>2021</v>
      </c>
      <c r="D61" s="6">
        <v>2022</v>
      </c>
      <c r="E61" s="6">
        <v>2023</v>
      </c>
    </row>
    <row r="62" spans="1:5" x14ac:dyDescent="0.45">
      <c r="A62" s="5" t="s">
        <v>1</v>
      </c>
      <c r="B62" s="7">
        <v>0.66</v>
      </c>
      <c r="C62" s="7">
        <v>0.65</v>
      </c>
      <c r="D62" s="7">
        <v>0.62</v>
      </c>
      <c r="E62" s="7">
        <v>0.62</v>
      </c>
    </row>
    <row r="63" spans="1:5" x14ac:dyDescent="0.45">
      <c r="A63" s="5" t="s">
        <v>2</v>
      </c>
      <c r="B63" s="7">
        <v>1.47</v>
      </c>
      <c r="C63" s="7">
        <v>1</v>
      </c>
      <c r="D63" s="7">
        <v>0.92</v>
      </c>
      <c r="E63" s="7">
        <v>0.9</v>
      </c>
    </row>
    <row r="64" spans="1:5" x14ac:dyDescent="0.45">
      <c r="A64" s="5" t="s">
        <v>3</v>
      </c>
      <c r="B64" s="7">
        <v>0.56999999999999995</v>
      </c>
      <c r="C64" s="7">
        <v>0.57999999999999996</v>
      </c>
      <c r="D64" s="7">
        <v>0.26</v>
      </c>
      <c r="E64" s="7">
        <v>0.21</v>
      </c>
    </row>
    <row r="65" spans="1:5" x14ac:dyDescent="0.45">
      <c r="A65" s="5" t="s">
        <v>4</v>
      </c>
      <c r="B65" s="7">
        <v>0.59</v>
      </c>
      <c r="C65" s="7">
        <v>0.77</v>
      </c>
      <c r="D65" s="7">
        <v>0.42</v>
      </c>
      <c r="E65" s="7">
        <v>0.73</v>
      </c>
    </row>
    <row r="66" spans="1:5" x14ac:dyDescent="0.45">
      <c r="A66" s="5" t="s">
        <v>5</v>
      </c>
      <c r="B66" s="6">
        <v>-92</v>
      </c>
      <c r="C66" s="6">
        <v>-6</v>
      </c>
      <c r="D66" s="6">
        <v>-77</v>
      </c>
      <c r="E66" s="6">
        <v>38</v>
      </c>
    </row>
    <row r="67" spans="1:5" x14ac:dyDescent="0.45">
      <c r="A67" s="5" t="s">
        <v>6</v>
      </c>
      <c r="B67" s="7">
        <v>0.15</v>
      </c>
      <c r="C67" s="7">
        <v>0.15</v>
      </c>
      <c r="D67" s="7">
        <v>0.18</v>
      </c>
      <c r="E67" s="7">
        <v>0.21</v>
      </c>
    </row>
    <row r="68" spans="1:5" x14ac:dyDescent="0.45">
      <c r="A68" s="5" t="s">
        <v>7</v>
      </c>
      <c r="B68" s="7">
        <v>0.05</v>
      </c>
      <c r="C68" s="7">
        <v>0.13</v>
      </c>
      <c r="D68" s="7">
        <v>0.5</v>
      </c>
      <c r="E68" s="7">
        <v>0.36</v>
      </c>
    </row>
    <row r="69" spans="1:5" x14ac:dyDescent="0.45">
      <c r="A69" s="5" t="s">
        <v>8</v>
      </c>
      <c r="B69" s="6">
        <v>9.48</v>
      </c>
      <c r="C69" s="6">
        <v>9.18</v>
      </c>
      <c r="D69" s="6">
        <v>7.58</v>
      </c>
      <c r="E69" s="6">
        <v>21.48</v>
      </c>
    </row>
    <row r="70" spans="1:5" x14ac:dyDescent="0.45">
      <c r="A70" s="5" t="s">
        <v>9</v>
      </c>
      <c r="B70" s="6">
        <v>6.52</v>
      </c>
      <c r="C70" s="6">
        <v>7.12</v>
      </c>
      <c r="D70" s="6">
        <v>15.16</v>
      </c>
      <c r="E70" s="6">
        <v>14.53</v>
      </c>
    </row>
    <row r="71" spans="1:5" x14ac:dyDescent="0.45">
      <c r="A71" s="5" t="s">
        <v>10</v>
      </c>
      <c r="B71" s="7">
        <v>0.04</v>
      </c>
      <c r="C71" s="7">
        <v>0.03</v>
      </c>
      <c r="D71" s="7">
        <v>0.03</v>
      </c>
      <c r="E71" s="7">
        <v>0.05</v>
      </c>
    </row>
    <row r="72" spans="1:5" x14ac:dyDescent="0.45">
      <c r="A72" s="5" t="s">
        <v>11</v>
      </c>
      <c r="B72" s="6">
        <v>118</v>
      </c>
      <c r="C72" s="6">
        <v>113</v>
      </c>
      <c r="D72" s="6">
        <v>80</v>
      </c>
      <c r="E72" s="6">
        <v>110</v>
      </c>
    </row>
    <row r="73" spans="1:5" x14ac:dyDescent="0.45">
      <c r="A73" s="5" t="s">
        <v>12</v>
      </c>
      <c r="B73" s="6">
        <v>45</v>
      </c>
      <c r="C73" s="6">
        <v>47</v>
      </c>
      <c r="D73" s="6">
        <v>39</v>
      </c>
      <c r="E73" s="6">
        <v>39</v>
      </c>
    </row>
    <row r="74" spans="1:5" x14ac:dyDescent="0.45">
      <c r="A74" s="5" t="s">
        <v>13</v>
      </c>
      <c r="B74" s="6">
        <v>7</v>
      </c>
      <c r="C74" s="6">
        <v>7</v>
      </c>
      <c r="D74" s="6">
        <v>1</v>
      </c>
      <c r="E74" s="6">
        <v>2</v>
      </c>
    </row>
    <row r="75" spans="1:5" x14ac:dyDescent="0.45">
      <c r="A75" s="5" t="s">
        <v>14</v>
      </c>
      <c r="B75" s="6">
        <v>29</v>
      </c>
      <c r="C75" s="6">
        <v>34</v>
      </c>
      <c r="D75" s="6">
        <v>8</v>
      </c>
      <c r="E75" s="6">
        <v>11</v>
      </c>
    </row>
    <row r="76" spans="1:5" x14ac:dyDescent="0.45">
      <c r="A76" s="5" t="s">
        <v>15</v>
      </c>
      <c r="B76" s="6">
        <v>26</v>
      </c>
      <c r="C76" s="6">
        <v>18</v>
      </c>
      <c r="D76" s="6">
        <v>17</v>
      </c>
      <c r="E76" s="6">
        <v>21</v>
      </c>
    </row>
    <row r="77" spans="1:5" x14ac:dyDescent="0.45">
      <c r="A77" s="5" t="s">
        <v>16</v>
      </c>
      <c r="B77" s="6">
        <v>6</v>
      </c>
      <c r="C77" s="6">
        <v>6</v>
      </c>
      <c r="D77" s="6">
        <v>3</v>
      </c>
      <c r="E77" s="6">
        <v>3</v>
      </c>
    </row>
    <row r="78" spans="1:5" x14ac:dyDescent="0.45">
      <c r="A78" s="5" t="s">
        <v>17</v>
      </c>
      <c r="B78" s="6">
        <v>48</v>
      </c>
      <c r="C78" s="6">
        <v>58</v>
      </c>
      <c r="D78" s="6">
        <v>28</v>
      </c>
      <c r="E78" s="6">
        <v>36</v>
      </c>
    </row>
    <row r="79" spans="1:5" x14ac:dyDescent="0.45">
      <c r="A79" s="5" t="s">
        <v>18</v>
      </c>
      <c r="B79" s="6">
        <v>61</v>
      </c>
      <c r="C79" s="6">
        <v>65</v>
      </c>
      <c r="D79" s="6">
        <v>45</v>
      </c>
      <c r="E79" s="6">
        <v>50</v>
      </c>
    </row>
    <row r="80" spans="1:5" x14ac:dyDescent="0.45">
      <c r="A80" s="5" t="s">
        <v>19</v>
      </c>
      <c r="B80" s="6">
        <v>82</v>
      </c>
      <c r="C80" s="6">
        <v>88</v>
      </c>
      <c r="D80" s="6">
        <v>43</v>
      </c>
      <c r="E80" s="6">
        <v>54</v>
      </c>
    </row>
    <row r="81" spans="1:5" x14ac:dyDescent="0.45">
      <c r="A81" s="5" t="s">
        <v>20</v>
      </c>
      <c r="B81" s="6">
        <v>170</v>
      </c>
      <c r="C81" s="6">
        <v>167</v>
      </c>
      <c r="D81" s="6">
        <v>120</v>
      </c>
      <c r="E81" s="6">
        <v>151</v>
      </c>
    </row>
    <row r="82" spans="1:5" x14ac:dyDescent="0.45">
      <c r="A82" s="5" t="s">
        <v>21</v>
      </c>
      <c r="B82" s="6">
        <v>61</v>
      </c>
      <c r="C82" s="6">
        <v>58</v>
      </c>
      <c r="D82" s="6">
        <v>28</v>
      </c>
      <c r="E82" s="6">
        <v>35</v>
      </c>
    </row>
    <row r="83" spans="1:5" x14ac:dyDescent="0.45">
      <c r="A83" s="5" t="s">
        <v>22</v>
      </c>
      <c r="B83" s="6">
        <v>191</v>
      </c>
      <c r="C83" s="6">
        <v>211</v>
      </c>
      <c r="D83" s="6">
        <v>116</v>
      </c>
      <c r="E83" s="6">
        <v>140</v>
      </c>
    </row>
    <row r="84" spans="1:5" x14ac:dyDescent="0.45">
      <c r="A84" s="5" t="s">
        <v>23</v>
      </c>
      <c r="B84" s="6">
        <v>195</v>
      </c>
      <c r="C84" s="6">
        <v>205</v>
      </c>
      <c r="D84" s="6">
        <v>116</v>
      </c>
      <c r="E84" s="6">
        <v>157</v>
      </c>
    </row>
    <row r="85" spans="1:5" x14ac:dyDescent="0.45">
      <c r="A85" s="5" t="s">
        <v>24</v>
      </c>
      <c r="B85" s="6">
        <v>132</v>
      </c>
      <c r="C85" s="6">
        <v>130</v>
      </c>
      <c r="D85" s="6">
        <v>101</v>
      </c>
      <c r="E85" s="6">
        <v>110</v>
      </c>
    </row>
    <row r="86" spans="1:5" x14ac:dyDescent="0.45">
      <c r="A86" s="5" t="s">
        <v>25</v>
      </c>
      <c r="B86" s="6">
        <v>95</v>
      </c>
      <c r="C86" s="6">
        <v>101</v>
      </c>
      <c r="D86" s="6">
        <v>47</v>
      </c>
      <c r="E86" s="6">
        <v>59</v>
      </c>
    </row>
    <row r="87" spans="1:5" x14ac:dyDescent="0.45">
      <c r="A87" s="5" t="s">
        <v>26</v>
      </c>
      <c r="B87" s="6">
        <v>422</v>
      </c>
      <c r="C87" s="6">
        <v>436</v>
      </c>
      <c r="D87" s="6">
        <v>264</v>
      </c>
      <c r="E87" s="6">
        <v>326</v>
      </c>
    </row>
    <row r="88" spans="1:5" x14ac:dyDescent="0.45">
      <c r="A88" s="15"/>
      <c r="B88" s="15"/>
      <c r="C88" s="15"/>
      <c r="D88" s="15"/>
      <c r="E88" s="15"/>
    </row>
    <row r="89" spans="1:5" x14ac:dyDescent="0.45">
      <c r="A89" s="2" t="s">
        <v>35</v>
      </c>
      <c r="B89" s="15"/>
      <c r="C89" s="15"/>
      <c r="D89" s="15"/>
      <c r="E89" s="15"/>
    </row>
    <row r="90" spans="1:5" x14ac:dyDescent="0.45">
      <c r="A90" s="5" t="s">
        <v>0</v>
      </c>
      <c r="B90" s="6">
        <v>2020</v>
      </c>
      <c r="C90" s="6">
        <v>2021</v>
      </c>
      <c r="D90" s="6">
        <v>2022</v>
      </c>
      <c r="E90" s="6">
        <v>2023</v>
      </c>
    </row>
    <row r="91" spans="1:5" x14ac:dyDescent="0.45">
      <c r="A91" s="5" t="s">
        <v>1</v>
      </c>
      <c r="B91" s="7">
        <v>0.25</v>
      </c>
      <c r="C91" s="7">
        <v>0.61</v>
      </c>
      <c r="D91" s="7">
        <v>0.7</v>
      </c>
      <c r="E91" s="7">
        <v>0.65</v>
      </c>
    </row>
    <row r="92" spans="1:5" x14ac:dyDescent="0.45">
      <c r="A92" s="5" t="s">
        <v>2</v>
      </c>
      <c r="B92" s="7">
        <v>0.67</v>
      </c>
      <c r="C92" s="7">
        <v>0.93</v>
      </c>
      <c r="D92" s="7">
        <v>0.53</v>
      </c>
      <c r="E92" s="7">
        <v>0.61</v>
      </c>
    </row>
    <row r="93" spans="1:5" x14ac:dyDescent="0.45">
      <c r="A93" s="5" t="s">
        <v>3</v>
      </c>
      <c r="B93" s="7">
        <v>0.17</v>
      </c>
      <c r="C93" s="7">
        <v>0.1</v>
      </c>
      <c r="D93" s="7">
        <v>0.28999999999999998</v>
      </c>
      <c r="E93" s="7">
        <v>0.22</v>
      </c>
    </row>
    <row r="94" spans="1:5" x14ac:dyDescent="0.45">
      <c r="A94" s="5" t="s">
        <v>4</v>
      </c>
      <c r="B94" s="7">
        <v>0.74</v>
      </c>
      <c r="C94" s="7">
        <v>0.7</v>
      </c>
      <c r="D94" s="7">
        <v>0.56000000000000005</v>
      </c>
      <c r="E94" s="7">
        <v>0.6</v>
      </c>
    </row>
    <row r="95" spans="1:5" x14ac:dyDescent="0.45">
      <c r="A95" s="5" t="s">
        <v>5</v>
      </c>
      <c r="B95" s="6">
        <v>1</v>
      </c>
      <c r="C95" s="6">
        <v>41</v>
      </c>
      <c r="D95" s="6">
        <v>10</v>
      </c>
      <c r="E95" s="6">
        <v>-13</v>
      </c>
    </row>
    <row r="96" spans="1:5" x14ac:dyDescent="0.45">
      <c r="A96" s="5" t="s">
        <v>6</v>
      </c>
      <c r="B96" s="7">
        <v>0.22</v>
      </c>
      <c r="C96" s="7">
        <v>0.13</v>
      </c>
      <c r="D96" s="7">
        <v>0.16</v>
      </c>
      <c r="E96" s="7">
        <v>0.2</v>
      </c>
    </row>
    <row r="97" spans="1:5" x14ac:dyDescent="0.45">
      <c r="A97" s="5" t="s">
        <v>7</v>
      </c>
      <c r="B97" s="7">
        <v>0.19</v>
      </c>
      <c r="C97" s="7">
        <v>0.32</v>
      </c>
      <c r="D97" s="7">
        <v>0.4</v>
      </c>
      <c r="E97" s="7">
        <v>0.59</v>
      </c>
    </row>
    <row r="98" spans="1:5" x14ac:dyDescent="0.45">
      <c r="A98" s="5" t="s">
        <v>8</v>
      </c>
      <c r="B98" s="6">
        <v>7.98</v>
      </c>
      <c r="C98" s="6">
        <v>11.65</v>
      </c>
      <c r="D98" s="6">
        <v>11.28</v>
      </c>
      <c r="E98" s="6">
        <v>20.88</v>
      </c>
    </row>
    <row r="99" spans="1:5" x14ac:dyDescent="0.45">
      <c r="A99" s="5" t="s">
        <v>9</v>
      </c>
      <c r="B99" s="6">
        <v>6.88</v>
      </c>
      <c r="C99" s="6">
        <v>7.85</v>
      </c>
      <c r="D99" s="6">
        <v>6.27</v>
      </c>
      <c r="E99" s="6">
        <v>59</v>
      </c>
    </row>
    <row r="100" spans="1:5" x14ac:dyDescent="0.45">
      <c r="A100" s="5" t="s">
        <v>10</v>
      </c>
      <c r="B100" s="7">
        <v>0.09</v>
      </c>
      <c r="C100" s="7">
        <v>0.04</v>
      </c>
      <c r="D100" s="7">
        <v>7.0000000000000007E-2</v>
      </c>
      <c r="E100" s="7">
        <v>0.11</v>
      </c>
    </row>
    <row r="101" spans="1:5" x14ac:dyDescent="0.45">
      <c r="A101" s="5" t="s">
        <v>11</v>
      </c>
      <c r="B101" s="6">
        <v>145</v>
      </c>
      <c r="C101" s="6">
        <v>182</v>
      </c>
      <c r="D101" s="6">
        <v>181</v>
      </c>
      <c r="E101" s="6">
        <v>144</v>
      </c>
    </row>
    <row r="102" spans="1:5" x14ac:dyDescent="0.45">
      <c r="A102" s="5" t="s">
        <v>12</v>
      </c>
      <c r="B102" s="6">
        <v>50</v>
      </c>
      <c r="C102" s="6">
        <v>52</v>
      </c>
      <c r="D102" s="6">
        <v>60</v>
      </c>
      <c r="E102" s="6">
        <v>94</v>
      </c>
    </row>
    <row r="103" spans="1:5" x14ac:dyDescent="0.45">
      <c r="A103" s="5" t="s">
        <v>13</v>
      </c>
      <c r="B103" s="6">
        <v>4</v>
      </c>
      <c r="C103" s="6">
        <v>6</v>
      </c>
      <c r="D103" s="6">
        <v>5</v>
      </c>
      <c r="E103" s="6">
        <v>3</v>
      </c>
    </row>
    <row r="104" spans="1:5" x14ac:dyDescent="0.45">
      <c r="A104" s="5" t="s">
        <v>14</v>
      </c>
      <c r="B104" s="6">
        <v>18</v>
      </c>
      <c r="C104" s="6">
        <v>19</v>
      </c>
      <c r="D104" s="6">
        <v>26</v>
      </c>
      <c r="E104" s="6">
        <v>21</v>
      </c>
    </row>
    <row r="105" spans="1:5" x14ac:dyDescent="0.45">
      <c r="A105" s="5" t="s">
        <v>15</v>
      </c>
      <c r="B105" s="6">
        <v>25</v>
      </c>
      <c r="C105" s="6">
        <v>30</v>
      </c>
      <c r="D105" s="6">
        <v>30</v>
      </c>
      <c r="E105" s="6">
        <v>29</v>
      </c>
    </row>
    <row r="106" spans="1:5" x14ac:dyDescent="0.45">
      <c r="A106" s="5" t="s">
        <v>16</v>
      </c>
      <c r="B106" s="6">
        <v>22</v>
      </c>
      <c r="C106" s="6">
        <v>16</v>
      </c>
      <c r="D106" s="6">
        <v>13</v>
      </c>
      <c r="E106" s="6">
        <v>11</v>
      </c>
    </row>
    <row r="107" spans="1:5" x14ac:dyDescent="0.45">
      <c r="A107" s="5" t="s">
        <v>17</v>
      </c>
      <c r="B107" s="6">
        <v>80</v>
      </c>
      <c r="C107" s="6">
        <v>86</v>
      </c>
      <c r="D107" s="6">
        <v>76</v>
      </c>
      <c r="E107" s="6">
        <v>62</v>
      </c>
    </row>
    <row r="108" spans="1:5" x14ac:dyDescent="0.45">
      <c r="A108" s="5" t="s">
        <v>18</v>
      </c>
      <c r="B108" s="6">
        <v>93</v>
      </c>
      <c r="C108" s="6">
        <v>92</v>
      </c>
      <c r="D108" s="6">
        <v>97</v>
      </c>
      <c r="E108" s="6">
        <v>86</v>
      </c>
    </row>
    <row r="109" spans="1:5" x14ac:dyDescent="0.45">
      <c r="A109" s="5" t="s">
        <v>19</v>
      </c>
      <c r="B109" s="6">
        <v>127</v>
      </c>
      <c r="C109" s="6">
        <v>118</v>
      </c>
      <c r="D109" s="6">
        <v>115</v>
      </c>
      <c r="E109" s="6">
        <v>113</v>
      </c>
    </row>
    <row r="110" spans="1:5" x14ac:dyDescent="0.45">
      <c r="A110" s="5" t="s">
        <v>20</v>
      </c>
      <c r="B110" s="6">
        <v>199</v>
      </c>
      <c r="C110" s="6">
        <v>240</v>
      </c>
      <c r="D110" s="6">
        <v>246</v>
      </c>
      <c r="E110" s="6">
        <v>241</v>
      </c>
    </row>
    <row r="111" spans="1:5" x14ac:dyDescent="0.45">
      <c r="A111" s="5" t="s">
        <v>21</v>
      </c>
      <c r="B111" s="6">
        <v>65</v>
      </c>
      <c r="C111" s="6">
        <v>65</v>
      </c>
      <c r="D111" s="6">
        <v>69</v>
      </c>
      <c r="E111" s="6">
        <v>61</v>
      </c>
    </row>
    <row r="112" spans="1:5" x14ac:dyDescent="0.45">
      <c r="A112" s="5" t="s">
        <v>22</v>
      </c>
      <c r="B112" s="6">
        <v>300</v>
      </c>
      <c r="C112" s="6">
        <v>296</v>
      </c>
      <c r="D112" s="6">
        <v>288</v>
      </c>
      <c r="E112" s="6">
        <v>261</v>
      </c>
    </row>
    <row r="113" spans="1:5" x14ac:dyDescent="0.45">
      <c r="A113" s="5" t="s">
        <v>23</v>
      </c>
      <c r="B113" s="6">
        <v>243</v>
      </c>
      <c r="C113" s="6">
        <v>287</v>
      </c>
      <c r="D113" s="6">
        <v>283</v>
      </c>
      <c r="E113" s="6">
        <v>227</v>
      </c>
    </row>
    <row r="114" spans="1:5" x14ac:dyDescent="0.45">
      <c r="A114" s="5" t="s">
        <v>24</v>
      </c>
      <c r="B114" s="6">
        <v>168</v>
      </c>
      <c r="C114" s="6">
        <v>174</v>
      </c>
      <c r="D114" s="6">
        <v>187</v>
      </c>
      <c r="E114" s="6">
        <v>209</v>
      </c>
    </row>
    <row r="115" spans="1:5" x14ac:dyDescent="0.45">
      <c r="A115" s="5" t="s">
        <v>25</v>
      </c>
      <c r="B115" s="6">
        <v>153</v>
      </c>
      <c r="C115" s="6">
        <v>140</v>
      </c>
      <c r="D115" s="6">
        <v>133</v>
      </c>
      <c r="E115" s="6">
        <v>127</v>
      </c>
    </row>
    <row r="116" spans="1:5" x14ac:dyDescent="0.45">
      <c r="A116" s="5" t="s">
        <v>26</v>
      </c>
      <c r="B116" s="6">
        <v>564</v>
      </c>
      <c r="C116" s="6">
        <v>601</v>
      </c>
      <c r="D116" s="6">
        <v>603</v>
      </c>
      <c r="E116" s="6">
        <v>563</v>
      </c>
    </row>
    <row r="117" spans="1:5" x14ac:dyDescent="0.45">
      <c r="A117" s="15"/>
      <c r="B117" s="15"/>
      <c r="C117" s="15"/>
      <c r="D117" s="15"/>
      <c r="E117" s="15"/>
    </row>
    <row r="118" spans="1:5" x14ac:dyDescent="0.45">
      <c r="A118" s="2" t="s">
        <v>36</v>
      </c>
      <c r="B118" s="15"/>
      <c r="C118" s="15"/>
      <c r="D118" s="15"/>
      <c r="E118" s="15"/>
    </row>
    <row r="119" spans="1:5" x14ac:dyDescent="0.45">
      <c r="A119" s="5" t="s">
        <v>0</v>
      </c>
      <c r="B119" s="6">
        <v>2020</v>
      </c>
      <c r="C119" s="6">
        <v>2021</v>
      </c>
      <c r="D119" s="6">
        <v>2022</v>
      </c>
      <c r="E119" s="6">
        <v>2023</v>
      </c>
    </row>
    <row r="120" spans="1:5" x14ac:dyDescent="0.45">
      <c r="A120" s="5" t="s">
        <v>1</v>
      </c>
      <c r="B120" s="7">
        <v>0.34</v>
      </c>
      <c r="C120" s="7">
        <v>0.62</v>
      </c>
      <c r="D120" s="7">
        <v>0.38</v>
      </c>
      <c r="E120" s="7">
        <v>0</v>
      </c>
    </row>
    <row r="121" spans="1:5" x14ac:dyDescent="0.45">
      <c r="A121" s="5" t="s">
        <v>2</v>
      </c>
      <c r="B121" s="7">
        <v>0.5</v>
      </c>
      <c r="C121" s="7">
        <v>0</v>
      </c>
      <c r="D121" s="7">
        <v>0.86</v>
      </c>
      <c r="E121" s="7">
        <v>0.97</v>
      </c>
    </row>
    <row r="122" spans="1:5" x14ac:dyDescent="0.45">
      <c r="A122" s="5" t="s">
        <v>3</v>
      </c>
      <c r="B122" s="7">
        <v>0.23</v>
      </c>
      <c r="C122" s="7">
        <v>0.25</v>
      </c>
      <c r="D122" s="7">
        <v>0</v>
      </c>
      <c r="E122" s="7">
        <v>0</v>
      </c>
    </row>
    <row r="123" spans="1:5" x14ac:dyDescent="0.45">
      <c r="A123" s="5" t="s">
        <v>4</v>
      </c>
      <c r="B123" s="7">
        <v>0.62</v>
      </c>
      <c r="C123" s="7">
        <v>0.84</v>
      </c>
      <c r="D123" s="7">
        <v>0.54</v>
      </c>
      <c r="E123" s="7">
        <v>1</v>
      </c>
    </row>
    <row r="124" spans="1:5" x14ac:dyDescent="0.45">
      <c r="A124" s="5" t="s">
        <v>5</v>
      </c>
      <c r="B124" s="6">
        <v>-29</v>
      </c>
      <c r="C124" s="6">
        <v>28</v>
      </c>
      <c r="D124" s="6">
        <v>-17</v>
      </c>
      <c r="E124" s="6">
        <v>25</v>
      </c>
    </row>
    <row r="125" spans="1:5" x14ac:dyDescent="0.45">
      <c r="A125" s="5" t="s">
        <v>6</v>
      </c>
      <c r="B125" s="7">
        <v>0.26</v>
      </c>
      <c r="C125" s="7">
        <v>0.35</v>
      </c>
      <c r="D125" s="7">
        <v>0.25</v>
      </c>
      <c r="E125" s="7">
        <v>0.01</v>
      </c>
    </row>
    <row r="126" spans="1:5" x14ac:dyDescent="0.45">
      <c r="A126" s="5" t="s">
        <v>7</v>
      </c>
      <c r="B126" s="7">
        <v>0.32</v>
      </c>
      <c r="C126" s="7">
        <v>0.22</v>
      </c>
      <c r="D126" s="7">
        <v>0.32</v>
      </c>
      <c r="E126" s="7">
        <v>0.16</v>
      </c>
    </row>
    <row r="127" spans="1:5" x14ac:dyDescent="0.45">
      <c r="A127" s="5" t="s">
        <v>8</v>
      </c>
      <c r="B127" s="6">
        <v>25.18</v>
      </c>
      <c r="C127" s="6">
        <v>20.260000000000002</v>
      </c>
      <c r="D127" s="6">
        <v>98.77</v>
      </c>
      <c r="E127" s="6">
        <v>12</v>
      </c>
    </row>
    <row r="128" spans="1:5" x14ac:dyDescent="0.45">
      <c r="A128" s="5" t="s">
        <v>9</v>
      </c>
      <c r="B128" s="6">
        <v>0</v>
      </c>
      <c r="C128" s="6">
        <v>9.1199999999999992</v>
      </c>
      <c r="D128" s="6">
        <v>9.8800000000000008</v>
      </c>
      <c r="E128" s="6">
        <v>0</v>
      </c>
    </row>
    <row r="129" spans="1:5" x14ac:dyDescent="0.45">
      <c r="A129" s="5" t="s">
        <v>10</v>
      </c>
      <c r="B129" s="7">
        <v>0.15</v>
      </c>
      <c r="C129" s="7">
        <v>0.13</v>
      </c>
      <c r="D129" s="7">
        <v>0.16</v>
      </c>
      <c r="E129" s="7">
        <v>0</v>
      </c>
    </row>
    <row r="130" spans="1:5" x14ac:dyDescent="0.45">
      <c r="A130" s="5" t="s">
        <v>11</v>
      </c>
      <c r="B130" s="6">
        <v>28</v>
      </c>
      <c r="C130" s="6">
        <v>62</v>
      </c>
      <c r="D130" s="6">
        <v>47</v>
      </c>
      <c r="E130" s="6">
        <v>61</v>
      </c>
    </row>
    <row r="131" spans="1:5" x14ac:dyDescent="0.45">
      <c r="A131" s="5" t="s">
        <v>12</v>
      </c>
      <c r="B131" s="6">
        <v>24</v>
      </c>
      <c r="C131" s="6">
        <v>22</v>
      </c>
      <c r="D131" s="6">
        <v>20</v>
      </c>
      <c r="E131" s="6">
        <v>23</v>
      </c>
    </row>
    <row r="132" spans="1:5" x14ac:dyDescent="0.45">
      <c r="A132" s="5" t="s">
        <v>13</v>
      </c>
      <c r="B132" s="6">
        <v>1</v>
      </c>
      <c r="C132" s="6">
        <v>3</v>
      </c>
      <c r="D132" s="6">
        <v>3</v>
      </c>
      <c r="E132" s="6">
        <v>1</v>
      </c>
    </row>
    <row r="133" spans="1:5" x14ac:dyDescent="0.45">
      <c r="A133" s="5" t="s">
        <v>14</v>
      </c>
      <c r="B133" s="6">
        <v>3</v>
      </c>
      <c r="C133" s="6">
        <v>3</v>
      </c>
      <c r="D133" s="6">
        <v>2</v>
      </c>
      <c r="E133" s="6">
        <v>8</v>
      </c>
    </row>
    <row r="134" spans="1:5" x14ac:dyDescent="0.45">
      <c r="A134" s="5" t="s">
        <v>15</v>
      </c>
      <c r="B134" s="6">
        <v>7</v>
      </c>
      <c r="C134" s="6">
        <v>6</v>
      </c>
      <c r="D134" s="6">
        <v>8</v>
      </c>
      <c r="E134" s="6">
        <v>12</v>
      </c>
    </row>
    <row r="135" spans="1:5" x14ac:dyDescent="0.45">
      <c r="A135" s="5" t="s">
        <v>16</v>
      </c>
      <c r="B135" s="6">
        <v>8</v>
      </c>
      <c r="C135" s="6">
        <v>3</v>
      </c>
      <c r="D135" s="6">
        <v>2</v>
      </c>
      <c r="E135" s="6">
        <v>2</v>
      </c>
    </row>
    <row r="136" spans="1:5" x14ac:dyDescent="0.45">
      <c r="A136" s="5" t="s">
        <v>17</v>
      </c>
      <c r="B136" s="6">
        <v>13</v>
      </c>
      <c r="C136" s="6">
        <v>9</v>
      </c>
      <c r="D136" s="6">
        <v>18</v>
      </c>
      <c r="E136" s="6">
        <v>37</v>
      </c>
    </row>
    <row r="137" spans="1:5" x14ac:dyDescent="0.45">
      <c r="A137" s="5" t="s">
        <v>18</v>
      </c>
      <c r="B137" s="6">
        <v>23</v>
      </c>
      <c r="C137" s="6">
        <v>19</v>
      </c>
      <c r="D137" s="6">
        <v>25</v>
      </c>
      <c r="E137" s="6">
        <v>42</v>
      </c>
    </row>
    <row r="138" spans="1:5" x14ac:dyDescent="0.45">
      <c r="A138" s="5" t="s">
        <v>19</v>
      </c>
      <c r="B138" s="6">
        <v>32</v>
      </c>
      <c r="C138" s="6">
        <v>31</v>
      </c>
      <c r="D138" s="6">
        <v>37</v>
      </c>
      <c r="E138" s="6">
        <v>64</v>
      </c>
    </row>
    <row r="139" spans="1:5" x14ac:dyDescent="0.45">
      <c r="A139" s="5" t="s">
        <v>20</v>
      </c>
      <c r="B139" s="6">
        <v>53</v>
      </c>
      <c r="C139" s="6">
        <v>87</v>
      </c>
      <c r="D139" s="6">
        <v>70</v>
      </c>
      <c r="E139" s="6">
        <v>85</v>
      </c>
    </row>
    <row r="140" spans="1:5" x14ac:dyDescent="0.45">
      <c r="A140" s="5" t="s">
        <v>21</v>
      </c>
      <c r="B140" s="6">
        <v>18</v>
      </c>
      <c r="C140" s="6">
        <v>12</v>
      </c>
      <c r="D140" s="6">
        <v>12</v>
      </c>
      <c r="E140" s="6">
        <v>22</v>
      </c>
    </row>
    <row r="141" spans="1:5" x14ac:dyDescent="0.45">
      <c r="A141" s="5" t="s">
        <v>22</v>
      </c>
      <c r="B141" s="6">
        <v>68</v>
      </c>
      <c r="C141" s="6">
        <v>59</v>
      </c>
      <c r="D141" s="6">
        <v>80</v>
      </c>
      <c r="E141" s="6">
        <v>143</v>
      </c>
    </row>
    <row r="142" spans="1:5" x14ac:dyDescent="0.45">
      <c r="A142" s="5" t="s">
        <v>23</v>
      </c>
      <c r="B142" s="6">
        <v>44</v>
      </c>
      <c r="C142" s="6">
        <v>74</v>
      </c>
      <c r="D142" s="6">
        <v>67</v>
      </c>
      <c r="E142" s="6">
        <v>106</v>
      </c>
    </row>
    <row r="143" spans="1:5" x14ac:dyDescent="0.45">
      <c r="A143" s="5" t="s">
        <v>24</v>
      </c>
      <c r="B143" s="6">
        <v>54</v>
      </c>
      <c r="C143" s="6">
        <v>47</v>
      </c>
      <c r="D143" s="6">
        <v>53</v>
      </c>
      <c r="E143" s="6">
        <v>77</v>
      </c>
    </row>
    <row r="144" spans="1:5" x14ac:dyDescent="0.45">
      <c r="A144" s="5" t="s">
        <v>25</v>
      </c>
      <c r="B144" s="6">
        <v>41</v>
      </c>
      <c r="C144" s="6">
        <v>37</v>
      </c>
      <c r="D144" s="6">
        <v>42</v>
      </c>
      <c r="E144" s="6">
        <v>67</v>
      </c>
    </row>
    <row r="145" spans="1:5" x14ac:dyDescent="0.45">
      <c r="A145" s="5" t="s">
        <v>26</v>
      </c>
      <c r="B145" s="6">
        <v>139</v>
      </c>
      <c r="C145" s="6">
        <v>158</v>
      </c>
      <c r="D145" s="6">
        <v>162</v>
      </c>
      <c r="E145" s="6">
        <v>250</v>
      </c>
    </row>
    <row r="146" spans="1:5" x14ac:dyDescent="0.45">
      <c r="A146" s="15"/>
      <c r="B146" s="15"/>
      <c r="C146" s="15"/>
      <c r="D146" s="15"/>
      <c r="E146" s="15"/>
    </row>
    <row r="147" spans="1:5" x14ac:dyDescent="0.45">
      <c r="A147" s="2" t="s">
        <v>37</v>
      </c>
      <c r="B147" s="15"/>
      <c r="C147" s="15"/>
      <c r="D147" s="15"/>
      <c r="E147" s="15"/>
    </row>
    <row r="148" spans="1:5" x14ac:dyDescent="0.45">
      <c r="A148" s="5" t="s">
        <v>0</v>
      </c>
      <c r="B148" s="6">
        <v>2020</v>
      </c>
      <c r="C148" s="6">
        <v>2021</v>
      </c>
      <c r="D148" s="6">
        <v>2022</v>
      </c>
      <c r="E148" s="6">
        <v>2023</v>
      </c>
    </row>
    <row r="149" spans="1:5" x14ac:dyDescent="0.45">
      <c r="A149" s="5" t="s">
        <v>1</v>
      </c>
      <c r="B149" s="7">
        <v>0.65</v>
      </c>
      <c r="C149" s="7">
        <v>0.91</v>
      </c>
      <c r="D149" s="7">
        <v>0.54</v>
      </c>
      <c r="E149" s="7">
        <v>0.54</v>
      </c>
    </row>
    <row r="150" spans="1:5" x14ac:dyDescent="0.45">
      <c r="A150" s="5" t="s">
        <v>2</v>
      </c>
      <c r="B150" s="7">
        <v>0.63</v>
      </c>
      <c r="C150" s="7">
        <v>0.72</v>
      </c>
      <c r="D150" s="7">
        <v>0.9</v>
      </c>
      <c r="E150" s="7">
        <v>0.8</v>
      </c>
    </row>
    <row r="151" spans="1:5" x14ac:dyDescent="0.45">
      <c r="A151" s="5" t="s">
        <v>3</v>
      </c>
      <c r="B151" s="7">
        <v>0.43</v>
      </c>
      <c r="C151" s="7">
        <v>0.56000000000000005</v>
      </c>
      <c r="D151" s="7">
        <v>0.5</v>
      </c>
      <c r="E151" s="7">
        <v>0.67</v>
      </c>
    </row>
    <row r="152" spans="1:5" x14ac:dyDescent="0.45">
      <c r="A152" s="5" t="s">
        <v>4</v>
      </c>
      <c r="B152" s="7">
        <v>0.82</v>
      </c>
      <c r="C152" s="7">
        <v>0.69</v>
      </c>
      <c r="D152" s="7">
        <v>0.67</v>
      </c>
      <c r="E152" s="7">
        <v>0.74</v>
      </c>
    </row>
    <row r="153" spans="1:5" x14ac:dyDescent="0.45">
      <c r="A153" s="5" t="s">
        <v>5</v>
      </c>
      <c r="B153" s="6">
        <v>10</v>
      </c>
      <c r="C153" s="6">
        <v>-26</v>
      </c>
      <c r="D153" s="6">
        <v>-8</v>
      </c>
      <c r="E153" s="6">
        <v>11</v>
      </c>
    </row>
    <row r="154" spans="1:5" x14ac:dyDescent="0.45">
      <c r="A154" s="5" t="s">
        <v>6</v>
      </c>
      <c r="B154" s="7">
        <v>0.16</v>
      </c>
      <c r="C154" s="7">
        <v>0.21</v>
      </c>
      <c r="D154" s="7">
        <v>0.2</v>
      </c>
      <c r="E154" s="7">
        <v>0.2</v>
      </c>
    </row>
    <row r="155" spans="1:5" x14ac:dyDescent="0.45">
      <c r="A155" s="5" t="s">
        <v>7</v>
      </c>
      <c r="B155" s="7">
        <v>0.14000000000000001</v>
      </c>
      <c r="C155" s="7">
        <v>0.23</v>
      </c>
      <c r="D155" s="7">
        <v>0.38</v>
      </c>
      <c r="E155" s="7">
        <v>0.4</v>
      </c>
    </row>
    <row r="156" spans="1:5" x14ac:dyDescent="0.45">
      <c r="A156" s="5" t="s">
        <v>8</v>
      </c>
      <c r="B156" s="6">
        <v>17.55</v>
      </c>
      <c r="C156" s="6">
        <v>15.32</v>
      </c>
      <c r="D156" s="6">
        <v>18.559999999999999</v>
      </c>
      <c r="E156" s="6">
        <v>10.23</v>
      </c>
    </row>
    <row r="157" spans="1:5" x14ac:dyDescent="0.45">
      <c r="A157" s="5" t="s">
        <v>9</v>
      </c>
      <c r="B157" s="6">
        <v>2.75</v>
      </c>
      <c r="C157" s="6">
        <v>8.9499999999999993</v>
      </c>
      <c r="D157" s="6">
        <v>18.18</v>
      </c>
      <c r="E157" s="6">
        <v>5.27</v>
      </c>
    </row>
    <row r="158" spans="1:5" x14ac:dyDescent="0.45">
      <c r="A158" s="5" t="s">
        <v>10</v>
      </c>
      <c r="B158" s="7">
        <v>0</v>
      </c>
      <c r="C158" s="7">
        <v>0.11</v>
      </c>
      <c r="D158" s="7">
        <v>0.2</v>
      </c>
      <c r="E158" s="7">
        <v>0.14000000000000001</v>
      </c>
    </row>
    <row r="159" spans="1:5" x14ac:dyDescent="0.45">
      <c r="A159" s="5" t="s">
        <v>11</v>
      </c>
      <c r="B159" s="6">
        <v>167</v>
      </c>
      <c r="C159" s="6">
        <v>141</v>
      </c>
      <c r="D159" s="6">
        <v>115</v>
      </c>
      <c r="E159" s="6">
        <v>110</v>
      </c>
    </row>
    <row r="160" spans="1:5" x14ac:dyDescent="0.45">
      <c r="A160" s="5" t="s">
        <v>12</v>
      </c>
      <c r="B160" s="6">
        <v>42</v>
      </c>
      <c r="C160" s="6">
        <v>50</v>
      </c>
      <c r="D160" s="6">
        <v>60</v>
      </c>
      <c r="E160" s="6">
        <v>78</v>
      </c>
    </row>
    <row r="161" spans="1:5" x14ac:dyDescent="0.45">
      <c r="A161" s="5" t="s">
        <v>13</v>
      </c>
      <c r="B161" s="6">
        <v>3</v>
      </c>
      <c r="C161" s="6">
        <v>3</v>
      </c>
      <c r="D161" s="6">
        <v>4</v>
      </c>
      <c r="E161" s="6">
        <v>1</v>
      </c>
    </row>
    <row r="162" spans="1:5" x14ac:dyDescent="0.45">
      <c r="A162" s="5" t="s">
        <v>14</v>
      </c>
      <c r="B162" s="6">
        <v>22</v>
      </c>
      <c r="C162" s="6">
        <v>25</v>
      </c>
      <c r="D162" s="6">
        <v>24</v>
      </c>
      <c r="E162" s="6">
        <v>24</v>
      </c>
    </row>
    <row r="163" spans="1:5" x14ac:dyDescent="0.45">
      <c r="A163" s="5" t="s">
        <v>15</v>
      </c>
      <c r="B163" s="6">
        <v>29</v>
      </c>
      <c r="C163" s="6">
        <v>21</v>
      </c>
      <c r="D163" s="6">
        <v>30</v>
      </c>
      <c r="E163" s="6">
        <v>28</v>
      </c>
    </row>
    <row r="164" spans="1:5" x14ac:dyDescent="0.45">
      <c r="A164" s="5" t="s">
        <v>16</v>
      </c>
      <c r="B164" s="6">
        <v>10</v>
      </c>
      <c r="C164" s="6">
        <v>7</v>
      </c>
      <c r="D164" s="6">
        <v>6</v>
      </c>
      <c r="E164" s="6">
        <v>9</v>
      </c>
    </row>
    <row r="165" spans="1:5" x14ac:dyDescent="0.45">
      <c r="A165" s="5" t="s">
        <v>17</v>
      </c>
      <c r="B165" s="6">
        <v>51</v>
      </c>
      <c r="C165" s="6">
        <v>83</v>
      </c>
      <c r="D165" s="6">
        <v>74</v>
      </c>
      <c r="E165" s="6">
        <v>65</v>
      </c>
    </row>
    <row r="166" spans="1:5" x14ac:dyDescent="0.45">
      <c r="A166" s="5" t="s">
        <v>18</v>
      </c>
      <c r="B166" s="6">
        <v>67</v>
      </c>
      <c r="C166" s="6">
        <v>66</v>
      </c>
      <c r="D166" s="6">
        <v>83</v>
      </c>
      <c r="E166" s="6">
        <v>82</v>
      </c>
    </row>
    <row r="167" spans="1:5" x14ac:dyDescent="0.45">
      <c r="A167" s="5" t="s">
        <v>19</v>
      </c>
      <c r="B167" s="6">
        <v>65</v>
      </c>
      <c r="C167" s="6">
        <v>61</v>
      </c>
      <c r="D167" s="6">
        <v>89</v>
      </c>
      <c r="E167" s="6">
        <v>92</v>
      </c>
    </row>
    <row r="168" spans="1:5" x14ac:dyDescent="0.45">
      <c r="A168" s="5" t="s">
        <v>20</v>
      </c>
      <c r="B168" s="6">
        <v>212</v>
      </c>
      <c r="C168" s="6">
        <v>194</v>
      </c>
      <c r="D168" s="6">
        <v>179</v>
      </c>
      <c r="E168" s="6">
        <v>189</v>
      </c>
    </row>
    <row r="169" spans="1:5" x14ac:dyDescent="0.45">
      <c r="A169" s="5" t="s">
        <v>21</v>
      </c>
      <c r="B169" s="6">
        <v>61</v>
      </c>
      <c r="C169" s="6">
        <v>53</v>
      </c>
      <c r="D169" s="6">
        <v>60</v>
      </c>
      <c r="E169" s="6">
        <v>61</v>
      </c>
    </row>
    <row r="170" spans="1:5" x14ac:dyDescent="0.45">
      <c r="A170" s="5" t="s">
        <v>22</v>
      </c>
      <c r="B170" s="6">
        <v>183</v>
      </c>
      <c r="C170" s="6">
        <v>210</v>
      </c>
      <c r="D170" s="6">
        <v>246</v>
      </c>
      <c r="E170" s="6">
        <v>239</v>
      </c>
    </row>
    <row r="171" spans="1:5" x14ac:dyDescent="0.45">
      <c r="A171" s="5" t="s">
        <v>23</v>
      </c>
      <c r="B171" s="6">
        <v>240</v>
      </c>
      <c r="C171" s="6">
        <v>249</v>
      </c>
      <c r="D171" s="6">
        <v>213</v>
      </c>
      <c r="E171" s="6">
        <v>199</v>
      </c>
    </row>
    <row r="172" spans="1:5" x14ac:dyDescent="0.45">
      <c r="A172" s="5" t="s">
        <v>24</v>
      </c>
      <c r="B172" s="6">
        <v>138</v>
      </c>
      <c r="C172" s="6">
        <v>137</v>
      </c>
      <c r="D172" s="6">
        <v>173</v>
      </c>
      <c r="E172" s="6">
        <v>188</v>
      </c>
    </row>
    <row r="173" spans="1:5" x14ac:dyDescent="0.45">
      <c r="A173" s="5" t="s">
        <v>25</v>
      </c>
      <c r="B173" s="6">
        <v>78</v>
      </c>
      <c r="C173" s="6">
        <v>71</v>
      </c>
      <c r="D173" s="6">
        <v>99</v>
      </c>
      <c r="E173" s="6">
        <v>102</v>
      </c>
    </row>
    <row r="174" spans="1:5" x14ac:dyDescent="0.45">
      <c r="A174" s="5" t="s">
        <v>26</v>
      </c>
      <c r="B174" s="6">
        <v>456</v>
      </c>
      <c r="C174" s="6">
        <v>457</v>
      </c>
      <c r="D174" s="6">
        <v>485</v>
      </c>
      <c r="E174" s="6">
        <v>489</v>
      </c>
    </row>
    <row r="175" spans="1:5" x14ac:dyDescent="0.45">
      <c r="A175" s="15"/>
      <c r="B175" s="15"/>
      <c r="C175" s="15"/>
      <c r="D175" s="15"/>
      <c r="E175" s="15"/>
    </row>
    <row r="176" spans="1:5" x14ac:dyDescent="0.45">
      <c r="A176" s="2" t="s">
        <v>38</v>
      </c>
      <c r="B176" s="15"/>
      <c r="C176" s="15"/>
      <c r="D176" s="15"/>
      <c r="E176" s="15"/>
    </row>
    <row r="177" spans="1:5" x14ac:dyDescent="0.45">
      <c r="A177" s="5" t="s">
        <v>0</v>
      </c>
      <c r="B177" s="6">
        <v>2020</v>
      </c>
      <c r="C177" s="6">
        <v>2021</v>
      </c>
      <c r="D177" s="6">
        <v>2022</v>
      </c>
      <c r="E177" s="6">
        <v>2023</v>
      </c>
    </row>
    <row r="178" spans="1:5" x14ac:dyDescent="0.45">
      <c r="A178" s="5" t="s">
        <v>1</v>
      </c>
      <c r="B178" s="7">
        <v>1</v>
      </c>
      <c r="C178" s="7">
        <v>0.5</v>
      </c>
      <c r="D178" s="7">
        <v>0.45</v>
      </c>
      <c r="E178" s="7">
        <v>0.78</v>
      </c>
    </row>
    <row r="179" spans="1:5" x14ac:dyDescent="0.45">
      <c r="A179" s="5" t="s">
        <v>2</v>
      </c>
      <c r="B179" s="7">
        <v>0.59</v>
      </c>
      <c r="C179" s="7">
        <v>0.81</v>
      </c>
      <c r="D179" s="7">
        <v>0.66</v>
      </c>
      <c r="E179" s="7">
        <v>0.78</v>
      </c>
    </row>
    <row r="180" spans="1:5" x14ac:dyDescent="0.45">
      <c r="A180" s="5" t="s">
        <v>3</v>
      </c>
      <c r="B180" s="7">
        <v>0.23</v>
      </c>
      <c r="C180" s="7">
        <v>0.35</v>
      </c>
      <c r="D180" s="7">
        <v>0.14000000000000001</v>
      </c>
      <c r="E180" s="7">
        <v>0.18</v>
      </c>
    </row>
    <row r="181" spans="1:5" x14ac:dyDescent="0.45">
      <c r="A181" s="5" t="s">
        <v>4</v>
      </c>
      <c r="B181" s="7">
        <v>0.32</v>
      </c>
      <c r="C181" s="7">
        <v>0.92</v>
      </c>
      <c r="D181" s="7">
        <v>0.35</v>
      </c>
      <c r="E181" s="7">
        <v>0.7</v>
      </c>
    </row>
    <row r="182" spans="1:5" x14ac:dyDescent="0.45">
      <c r="A182" s="5" t="s">
        <v>5</v>
      </c>
      <c r="B182" s="6">
        <v>-38</v>
      </c>
      <c r="C182" s="6">
        <v>33</v>
      </c>
      <c r="D182" s="6">
        <v>-30</v>
      </c>
      <c r="E182" s="6">
        <v>27</v>
      </c>
    </row>
    <row r="183" spans="1:5" x14ac:dyDescent="0.45">
      <c r="A183" s="5" t="s">
        <v>6</v>
      </c>
      <c r="B183" s="7">
        <v>0.2</v>
      </c>
      <c r="C183" s="7">
        <v>0.22</v>
      </c>
      <c r="D183" s="7">
        <v>0.28000000000000003</v>
      </c>
      <c r="E183" s="7">
        <v>0.22</v>
      </c>
    </row>
    <row r="184" spans="1:5" x14ac:dyDescent="0.45">
      <c r="A184" s="5" t="s">
        <v>7</v>
      </c>
      <c r="B184" s="7">
        <v>0.28000000000000003</v>
      </c>
      <c r="C184" s="7">
        <v>0.25</v>
      </c>
      <c r="D184" s="7">
        <v>0.37</v>
      </c>
      <c r="E184" s="7">
        <v>0.25</v>
      </c>
    </row>
    <row r="185" spans="1:5" x14ac:dyDescent="0.45">
      <c r="A185" s="5" t="s">
        <v>8</v>
      </c>
      <c r="B185" s="6">
        <v>31.03</v>
      </c>
      <c r="C185" s="6">
        <v>23.98</v>
      </c>
      <c r="D185" s="6">
        <v>13.09</v>
      </c>
      <c r="E185" s="6">
        <v>23.98</v>
      </c>
    </row>
    <row r="186" spans="1:5" x14ac:dyDescent="0.45">
      <c r="A186" s="5" t="s">
        <v>9</v>
      </c>
      <c r="B186" s="6">
        <v>14</v>
      </c>
      <c r="C186" s="6">
        <v>10.15</v>
      </c>
      <c r="D186" s="6">
        <v>10.14</v>
      </c>
      <c r="E186" s="6">
        <v>1.85</v>
      </c>
    </row>
    <row r="187" spans="1:5" x14ac:dyDescent="0.45">
      <c r="A187" s="5" t="s">
        <v>10</v>
      </c>
      <c r="B187" s="7">
        <v>0.25</v>
      </c>
      <c r="C187" s="7">
        <v>0.1</v>
      </c>
      <c r="D187" s="7">
        <v>0.4</v>
      </c>
      <c r="E187" s="7">
        <v>0.26</v>
      </c>
    </row>
    <row r="188" spans="1:5" x14ac:dyDescent="0.45">
      <c r="A188" s="5" t="s">
        <v>11</v>
      </c>
      <c r="B188" s="6">
        <v>35</v>
      </c>
      <c r="C188" s="6">
        <v>63</v>
      </c>
      <c r="D188" s="6">
        <v>38</v>
      </c>
      <c r="E188" s="6">
        <v>55</v>
      </c>
    </row>
    <row r="189" spans="1:5" x14ac:dyDescent="0.45">
      <c r="A189" s="5" t="s">
        <v>12</v>
      </c>
      <c r="B189" s="6">
        <v>8</v>
      </c>
      <c r="C189" s="6">
        <v>5</v>
      </c>
      <c r="D189" s="6">
        <v>9</v>
      </c>
      <c r="E189" s="6">
        <v>11</v>
      </c>
    </row>
    <row r="190" spans="1:5" x14ac:dyDescent="0.45">
      <c r="A190" s="5" t="s">
        <v>13</v>
      </c>
      <c r="B190" s="6">
        <v>1</v>
      </c>
      <c r="C190" s="6">
        <v>1</v>
      </c>
      <c r="D190" s="6">
        <v>0</v>
      </c>
      <c r="E190" s="6">
        <v>1</v>
      </c>
    </row>
    <row r="191" spans="1:5" x14ac:dyDescent="0.45">
      <c r="A191" s="5" t="s">
        <v>14</v>
      </c>
      <c r="B191" s="6">
        <v>5</v>
      </c>
      <c r="C191" s="6">
        <v>9</v>
      </c>
      <c r="D191" s="6">
        <v>5</v>
      </c>
      <c r="E191" s="6">
        <v>11</v>
      </c>
    </row>
    <row r="192" spans="1:5" x14ac:dyDescent="0.45">
      <c r="A192" s="5" t="s">
        <v>15</v>
      </c>
      <c r="B192" s="6">
        <v>4</v>
      </c>
      <c r="C192" s="6">
        <v>9</v>
      </c>
      <c r="D192" s="6">
        <v>6</v>
      </c>
      <c r="E192" s="6">
        <v>4</v>
      </c>
    </row>
    <row r="193" spans="1:5" x14ac:dyDescent="0.45">
      <c r="A193" s="5" t="s">
        <v>16</v>
      </c>
      <c r="B193" s="6">
        <v>4</v>
      </c>
      <c r="C193" s="6">
        <v>3</v>
      </c>
      <c r="D193" s="6">
        <v>2</v>
      </c>
      <c r="E193" s="6">
        <v>5</v>
      </c>
    </row>
    <row r="194" spans="1:5" x14ac:dyDescent="0.45">
      <c r="A194" s="5" t="s">
        <v>17</v>
      </c>
      <c r="B194" s="6">
        <v>17</v>
      </c>
      <c r="C194" s="6">
        <v>28</v>
      </c>
      <c r="D194" s="6">
        <v>23</v>
      </c>
      <c r="E194" s="6">
        <v>24</v>
      </c>
    </row>
    <row r="195" spans="1:5" x14ac:dyDescent="0.45">
      <c r="A195" s="5" t="s">
        <v>18</v>
      </c>
      <c r="B195" s="6">
        <v>34</v>
      </c>
      <c r="C195" s="6">
        <v>51</v>
      </c>
      <c r="D195" s="6">
        <v>37</v>
      </c>
      <c r="E195" s="6">
        <v>37</v>
      </c>
    </row>
    <row r="196" spans="1:5" x14ac:dyDescent="0.45">
      <c r="A196" s="5" t="s">
        <v>19</v>
      </c>
      <c r="B196" s="6">
        <v>35</v>
      </c>
      <c r="C196" s="6">
        <v>38</v>
      </c>
      <c r="D196" s="6">
        <v>28</v>
      </c>
      <c r="E196" s="6">
        <v>37</v>
      </c>
    </row>
    <row r="197" spans="1:5" x14ac:dyDescent="0.45">
      <c r="A197" s="5" t="s">
        <v>20</v>
      </c>
      <c r="B197" s="6">
        <v>44</v>
      </c>
      <c r="C197" s="6">
        <v>69</v>
      </c>
      <c r="D197" s="6">
        <v>47</v>
      </c>
      <c r="E197" s="6">
        <v>67</v>
      </c>
    </row>
    <row r="198" spans="1:5" x14ac:dyDescent="0.45">
      <c r="A198" s="5" t="s">
        <v>21</v>
      </c>
      <c r="B198" s="6">
        <v>13</v>
      </c>
      <c r="C198" s="6">
        <v>21</v>
      </c>
      <c r="D198" s="6">
        <v>13</v>
      </c>
      <c r="E198" s="6">
        <v>20</v>
      </c>
    </row>
    <row r="199" spans="1:5" x14ac:dyDescent="0.45">
      <c r="A199" s="5" t="s">
        <v>22</v>
      </c>
      <c r="B199" s="6">
        <v>86</v>
      </c>
      <c r="C199" s="6">
        <v>117</v>
      </c>
      <c r="D199" s="6">
        <v>88</v>
      </c>
      <c r="E199" s="6">
        <v>98</v>
      </c>
    </row>
    <row r="200" spans="1:5" x14ac:dyDescent="0.45">
      <c r="A200" s="5" t="s">
        <v>23</v>
      </c>
      <c r="B200" s="6">
        <v>57</v>
      </c>
      <c r="C200" s="6">
        <v>100</v>
      </c>
      <c r="D200" s="6">
        <v>66</v>
      </c>
      <c r="E200" s="6">
        <v>90</v>
      </c>
    </row>
    <row r="201" spans="1:5" x14ac:dyDescent="0.45">
      <c r="A201" s="5" t="s">
        <v>24</v>
      </c>
      <c r="B201" s="6">
        <v>46</v>
      </c>
      <c r="C201" s="6">
        <v>65</v>
      </c>
      <c r="D201" s="6">
        <v>52</v>
      </c>
      <c r="E201" s="6">
        <v>52</v>
      </c>
    </row>
    <row r="202" spans="1:5" x14ac:dyDescent="0.45">
      <c r="A202" s="5" t="s">
        <v>25</v>
      </c>
      <c r="B202" s="6">
        <v>40</v>
      </c>
      <c r="C202" s="6">
        <v>42</v>
      </c>
      <c r="D202" s="6">
        <v>30</v>
      </c>
      <c r="E202" s="6">
        <v>43</v>
      </c>
    </row>
    <row r="203" spans="1:5" x14ac:dyDescent="0.45">
      <c r="A203" s="5" t="s">
        <v>26</v>
      </c>
      <c r="B203" s="6">
        <v>143</v>
      </c>
      <c r="C203" s="6">
        <v>207</v>
      </c>
      <c r="D203" s="6">
        <v>148</v>
      </c>
      <c r="E203" s="6">
        <v>185</v>
      </c>
    </row>
    <row r="204" spans="1:5" x14ac:dyDescent="0.45">
      <c r="A204" s="15"/>
      <c r="B204" s="15"/>
      <c r="C204" s="15"/>
      <c r="D204" s="15"/>
      <c r="E204" s="15"/>
    </row>
    <row r="205" spans="1:5" x14ac:dyDescent="0.45">
      <c r="A205" s="2" t="s">
        <v>39</v>
      </c>
      <c r="B205" s="15"/>
      <c r="C205" s="15"/>
      <c r="D205" s="15"/>
      <c r="E205" s="15"/>
    </row>
    <row r="206" spans="1:5" x14ac:dyDescent="0.45">
      <c r="A206" s="5" t="s">
        <v>0</v>
      </c>
      <c r="B206" s="6">
        <v>2020</v>
      </c>
      <c r="C206" s="6">
        <v>2021</v>
      </c>
      <c r="D206" s="6">
        <v>2022</v>
      </c>
      <c r="E206" s="6">
        <v>2023</v>
      </c>
    </row>
    <row r="207" spans="1:5" x14ac:dyDescent="0.45">
      <c r="A207" s="5" t="s">
        <v>1</v>
      </c>
      <c r="B207" s="7">
        <v>0.5</v>
      </c>
      <c r="C207" s="7">
        <v>0.36</v>
      </c>
      <c r="D207" s="7">
        <v>0.5</v>
      </c>
      <c r="E207" s="7">
        <v>0.53</v>
      </c>
    </row>
    <row r="208" spans="1:5" x14ac:dyDescent="0.45">
      <c r="A208" s="5" t="s">
        <v>2</v>
      </c>
      <c r="B208" s="7">
        <v>0.5</v>
      </c>
      <c r="C208" s="7">
        <v>1</v>
      </c>
      <c r="D208" s="7">
        <v>0.74</v>
      </c>
      <c r="E208" s="7">
        <v>0.66</v>
      </c>
    </row>
    <row r="209" spans="1:5" x14ac:dyDescent="0.45">
      <c r="A209" s="5" t="s">
        <v>3</v>
      </c>
      <c r="B209" s="7">
        <v>0</v>
      </c>
      <c r="C209" s="7">
        <v>0.34</v>
      </c>
      <c r="D209" s="7">
        <v>0.53</v>
      </c>
      <c r="E209" s="7">
        <v>0.24</v>
      </c>
    </row>
    <row r="210" spans="1:5" x14ac:dyDescent="0.45">
      <c r="A210" s="5" t="s">
        <v>4</v>
      </c>
      <c r="B210" s="7">
        <v>0.45</v>
      </c>
      <c r="C210" s="7">
        <v>0.88</v>
      </c>
      <c r="D210" s="7">
        <v>0.66</v>
      </c>
      <c r="E210" s="7">
        <v>0.56000000000000005</v>
      </c>
    </row>
    <row r="211" spans="1:5" x14ac:dyDescent="0.45">
      <c r="A211" s="5" t="s">
        <v>5</v>
      </c>
      <c r="B211" s="6">
        <v>-30</v>
      </c>
      <c r="C211" s="6">
        <v>47</v>
      </c>
      <c r="D211" s="6">
        <v>-5</v>
      </c>
      <c r="E211" s="6">
        <v>3</v>
      </c>
    </row>
    <row r="212" spans="1:5" x14ac:dyDescent="0.45">
      <c r="A212" s="5" t="s">
        <v>6</v>
      </c>
      <c r="B212" s="7">
        <v>0.23</v>
      </c>
      <c r="C212" s="7">
        <v>0.22</v>
      </c>
      <c r="D212" s="7">
        <v>0.26</v>
      </c>
      <c r="E212" s="7">
        <v>0.35</v>
      </c>
    </row>
    <row r="213" spans="1:5" x14ac:dyDescent="0.45">
      <c r="A213" s="5" t="s">
        <v>7</v>
      </c>
      <c r="B213" s="7">
        <v>0.22</v>
      </c>
      <c r="C213" s="7">
        <v>0.82</v>
      </c>
      <c r="D213" s="7">
        <v>0.72</v>
      </c>
      <c r="E213" s="7">
        <v>0.53</v>
      </c>
    </row>
    <row r="214" spans="1:5" x14ac:dyDescent="0.45">
      <c r="A214" s="5" t="s">
        <v>8</v>
      </c>
      <c r="B214" s="6">
        <v>14.43</v>
      </c>
      <c r="C214" s="6">
        <v>17.170000000000002</v>
      </c>
      <c r="D214" s="6">
        <v>89.42</v>
      </c>
      <c r="E214" s="6">
        <v>23.69</v>
      </c>
    </row>
    <row r="215" spans="1:5" x14ac:dyDescent="0.45">
      <c r="A215" s="5" t="s">
        <v>9</v>
      </c>
      <c r="B215" s="6">
        <v>11.86</v>
      </c>
      <c r="C215" s="6">
        <v>6.85</v>
      </c>
      <c r="D215" s="6">
        <v>6.93</v>
      </c>
      <c r="E215" s="6">
        <v>5.23</v>
      </c>
    </row>
    <row r="216" spans="1:5" x14ac:dyDescent="0.45">
      <c r="A216" s="5" t="s">
        <v>10</v>
      </c>
      <c r="B216" s="7">
        <v>0.14000000000000001</v>
      </c>
      <c r="C216" s="7">
        <v>0.08</v>
      </c>
      <c r="D216" s="7">
        <v>0.09</v>
      </c>
      <c r="E216" s="7">
        <v>0.06</v>
      </c>
    </row>
    <row r="217" spans="1:5" x14ac:dyDescent="0.45">
      <c r="A217" s="5" t="s">
        <v>11</v>
      </c>
      <c r="B217" s="6">
        <v>42</v>
      </c>
      <c r="C217" s="6">
        <v>58</v>
      </c>
      <c r="D217" s="6">
        <v>45</v>
      </c>
      <c r="E217" s="6">
        <v>62</v>
      </c>
    </row>
    <row r="218" spans="1:5" x14ac:dyDescent="0.45">
      <c r="A218" s="5" t="s">
        <v>12</v>
      </c>
      <c r="B218" s="6">
        <v>22</v>
      </c>
      <c r="C218" s="6">
        <v>44</v>
      </c>
      <c r="D218" s="6">
        <v>56</v>
      </c>
      <c r="E218" s="6">
        <v>39</v>
      </c>
    </row>
    <row r="219" spans="1:5" x14ac:dyDescent="0.45">
      <c r="A219" s="5" t="s">
        <v>13</v>
      </c>
      <c r="B219" s="6">
        <v>1</v>
      </c>
      <c r="C219" s="6">
        <v>1</v>
      </c>
      <c r="D219" s="6">
        <v>0</v>
      </c>
      <c r="E219" s="6">
        <v>0</v>
      </c>
    </row>
    <row r="220" spans="1:5" x14ac:dyDescent="0.45">
      <c r="A220" s="5" t="s">
        <v>14</v>
      </c>
      <c r="B220" s="6">
        <v>3</v>
      </c>
      <c r="C220" s="6">
        <v>6</v>
      </c>
      <c r="D220" s="6">
        <v>3</v>
      </c>
      <c r="E220" s="6">
        <v>3</v>
      </c>
    </row>
    <row r="221" spans="1:5" x14ac:dyDescent="0.45">
      <c r="A221" s="5" t="s">
        <v>15</v>
      </c>
      <c r="B221" s="6">
        <v>8</v>
      </c>
      <c r="C221" s="6">
        <v>12</v>
      </c>
      <c r="D221" s="6">
        <v>12</v>
      </c>
      <c r="E221" s="6">
        <v>17</v>
      </c>
    </row>
    <row r="222" spans="1:5" x14ac:dyDescent="0.45">
      <c r="A222" s="5" t="s">
        <v>16</v>
      </c>
      <c r="B222" s="6">
        <v>2</v>
      </c>
      <c r="C222" s="6">
        <v>4</v>
      </c>
      <c r="D222" s="6">
        <v>4</v>
      </c>
      <c r="E222" s="6">
        <v>2</v>
      </c>
    </row>
    <row r="223" spans="1:5" x14ac:dyDescent="0.45">
      <c r="A223" s="5" t="s">
        <v>17</v>
      </c>
      <c r="B223" s="6">
        <v>16</v>
      </c>
      <c r="C223" s="6">
        <v>24</v>
      </c>
      <c r="D223" s="6">
        <v>16</v>
      </c>
      <c r="E223" s="6">
        <v>8</v>
      </c>
    </row>
    <row r="224" spans="1:5" x14ac:dyDescent="0.45">
      <c r="A224" s="5" t="s">
        <v>18</v>
      </c>
      <c r="B224" s="6">
        <v>37</v>
      </c>
      <c r="C224" s="6">
        <v>46</v>
      </c>
      <c r="D224" s="6">
        <v>42</v>
      </c>
      <c r="E224" s="6">
        <v>36</v>
      </c>
    </row>
    <row r="225" spans="1:5" x14ac:dyDescent="0.45">
      <c r="A225" s="5" t="s">
        <v>19</v>
      </c>
      <c r="B225" s="6">
        <v>25</v>
      </c>
      <c r="C225" s="6">
        <v>38</v>
      </c>
      <c r="D225" s="6">
        <v>33</v>
      </c>
      <c r="E225" s="6">
        <v>23</v>
      </c>
    </row>
    <row r="226" spans="1:5" x14ac:dyDescent="0.45">
      <c r="A226" s="5" t="s">
        <v>20</v>
      </c>
      <c r="B226" s="6">
        <v>65</v>
      </c>
      <c r="C226" s="6">
        <v>103</v>
      </c>
      <c r="D226" s="6">
        <v>101</v>
      </c>
      <c r="E226" s="6">
        <v>101</v>
      </c>
    </row>
    <row r="227" spans="1:5" x14ac:dyDescent="0.45">
      <c r="A227" s="5" t="s">
        <v>21</v>
      </c>
      <c r="B227" s="6">
        <v>13</v>
      </c>
      <c r="C227" s="6">
        <v>22</v>
      </c>
      <c r="D227" s="6">
        <v>19</v>
      </c>
      <c r="E227" s="6">
        <v>22</v>
      </c>
    </row>
    <row r="228" spans="1:5" x14ac:dyDescent="0.45">
      <c r="A228" s="5" t="s">
        <v>22</v>
      </c>
      <c r="B228" s="6">
        <v>78</v>
      </c>
      <c r="C228" s="6">
        <v>108</v>
      </c>
      <c r="D228" s="6">
        <v>91</v>
      </c>
      <c r="E228" s="6">
        <v>67</v>
      </c>
    </row>
    <row r="229" spans="1:5" x14ac:dyDescent="0.45">
      <c r="A229" s="5" t="s">
        <v>23</v>
      </c>
      <c r="B229" s="6">
        <v>61</v>
      </c>
      <c r="C229" s="6">
        <v>88</v>
      </c>
      <c r="D229" s="6">
        <v>64</v>
      </c>
      <c r="E229" s="6">
        <v>73</v>
      </c>
    </row>
    <row r="230" spans="1:5" x14ac:dyDescent="0.45">
      <c r="A230" s="5" t="s">
        <v>24</v>
      </c>
      <c r="B230" s="6">
        <v>67</v>
      </c>
      <c r="C230" s="6">
        <v>102</v>
      </c>
      <c r="D230" s="6">
        <v>110</v>
      </c>
      <c r="E230" s="6">
        <v>92</v>
      </c>
    </row>
    <row r="231" spans="1:5" x14ac:dyDescent="0.45">
      <c r="A231" s="5" t="s">
        <v>25</v>
      </c>
      <c r="B231" s="6">
        <v>28</v>
      </c>
      <c r="C231" s="6">
        <v>43</v>
      </c>
      <c r="D231" s="6">
        <v>37</v>
      </c>
      <c r="E231" s="6">
        <v>25</v>
      </c>
    </row>
    <row r="232" spans="1:5" x14ac:dyDescent="0.45">
      <c r="A232" s="5" t="s">
        <v>26</v>
      </c>
      <c r="B232" s="6">
        <v>156</v>
      </c>
      <c r="C232" s="6">
        <v>233</v>
      </c>
      <c r="D232" s="6">
        <v>211</v>
      </c>
      <c r="E232" s="6">
        <v>190</v>
      </c>
    </row>
    <row r="233" spans="1:5" x14ac:dyDescent="0.45">
      <c r="A233" s="15"/>
      <c r="B233" s="15"/>
      <c r="C233" s="15"/>
      <c r="D233" s="15"/>
      <c r="E233" s="15"/>
    </row>
    <row r="234" spans="1:5" x14ac:dyDescent="0.45">
      <c r="A234" s="2" t="s">
        <v>40</v>
      </c>
      <c r="B234" s="15"/>
      <c r="C234" s="15"/>
      <c r="D234" s="15"/>
      <c r="E234" s="15"/>
    </row>
    <row r="235" spans="1:5" x14ac:dyDescent="0.45">
      <c r="A235" s="16" t="s">
        <v>0</v>
      </c>
      <c r="B235" s="17">
        <v>2020</v>
      </c>
      <c r="C235" s="17">
        <v>2021</v>
      </c>
      <c r="D235" s="17">
        <v>2022</v>
      </c>
      <c r="E235" s="17">
        <v>2023</v>
      </c>
    </row>
    <row r="236" spans="1:5" x14ac:dyDescent="0.45">
      <c r="A236" s="16" t="s">
        <v>1</v>
      </c>
      <c r="B236" s="18">
        <v>0.52</v>
      </c>
      <c r="C236" s="18">
        <v>0.56000000000000005</v>
      </c>
      <c r="D236" s="18">
        <v>0.88</v>
      </c>
      <c r="E236" s="18">
        <v>0.9</v>
      </c>
    </row>
    <row r="237" spans="1:5" x14ac:dyDescent="0.45">
      <c r="A237" s="16" t="s">
        <v>2</v>
      </c>
      <c r="B237" s="18">
        <v>0.65</v>
      </c>
      <c r="C237" s="18">
        <v>0.75</v>
      </c>
      <c r="D237" s="18">
        <v>0.75</v>
      </c>
      <c r="E237" s="18">
        <v>0.76</v>
      </c>
    </row>
    <row r="238" spans="1:5" x14ac:dyDescent="0.45">
      <c r="A238" s="16" t="s">
        <v>3</v>
      </c>
      <c r="B238" s="18">
        <v>0.28000000000000003</v>
      </c>
      <c r="C238" s="18">
        <v>0.5</v>
      </c>
      <c r="D238" s="18">
        <v>0.4</v>
      </c>
      <c r="E238" s="18">
        <v>0.45</v>
      </c>
    </row>
    <row r="239" spans="1:5" x14ac:dyDescent="0.45">
      <c r="A239" s="16" t="s">
        <v>4</v>
      </c>
      <c r="B239" s="18">
        <v>0.62</v>
      </c>
      <c r="C239" s="18">
        <v>0.66</v>
      </c>
      <c r="D239" s="18">
        <v>0.51</v>
      </c>
      <c r="E239" s="18">
        <v>0.68</v>
      </c>
    </row>
    <row r="240" spans="1:5" x14ac:dyDescent="0.45">
      <c r="A240" s="16" t="s">
        <v>5</v>
      </c>
      <c r="B240" s="17">
        <v>-95</v>
      </c>
      <c r="C240" s="17">
        <v>-2</v>
      </c>
      <c r="D240" s="17">
        <v>-7</v>
      </c>
      <c r="E240" s="17">
        <v>58</v>
      </c>
    </row>
    <row r="241" spans="1:5" x14ac:dyDescent="0.45">
      <c r="A241" s="16" t="s">
        <v>6</v>
      </c>
      <c r="B241" s="18">
        <v>0.22</v>
      </c>
      <c r="C241" s="18">
        <v>0.18</v>
      </c>
      <c r="D241" s="18">
        <v>0.16</v>
      </c>
      <c r="E241" s="18">
        <v>0.22</v>
      </c>
    </row>
    <row r="242" spans="1:5" x14ac:dyDescent="0.45">
      <c r="A242" s="16" t="s">
        <v>7</v>
      </c>
      <c r="B242" s="18">
        <v>0.16</v>
      </c>
      <c r="C242" s="18">
        <v>0.38</v>
      </c>
      <c r="D242" s="18">
        <v>0.53</v>
      </c>
      <c r="E242" s="18">
        <v>0.52</v>
      </c>
    </row>
    <row r="243" spans="1:5" x14ac:dyDescent="0.45">
      <c r="A243" s="16" t="s">
        <v>8</v>
      </c>
      <c r="B243" s="17">
        <v>46.67</v>
      </c>
      <c r="C243" s="17">
        <v>8.93</v>
      </c>
      <c r="D243" s="17">
        <v>7.97</v>
      </c>
      <c r="E243" s="17">
        <v>8.77</v>
      </c>
    </row>
    <row r="244" spans="1:5" x14ac:dyDescent="0.45">
      <c r="A244" s="16" t="s">
        <v>9</v>
      </c>
      <c r="B244" s="17">
        <v>5.12</v>
      </c>
      <c r="C244" s="17">
        <v>4.37</v>
      </c>
      <c r="D244" s="17">
        <v>4.92</v>
      </c>
      <c r="E244" s="17">
        <v>5.26</v>
      </c>
    </row>
    <row r="245" spans="1:5" x14ac:dyDescent="0.45">
      <c r="A245" s="16" t="s">
        <v>10</v>
      </c>
      <c r="B245" s="18">
        <v>0.1</v>
      </c>
      <c r="C245" s="18">
        <v>0.1</v>
      </c>
      <c r="D245" s="18">
        <v>0.1</v>
      </c>
      <c r="E245" s="18">
        <v>0.11</v>
      </c>
    </row>
    <row r="246" spans="1:5" x14ac:dyDescent="0.45">
      <c r="A246" s="16" t="s">
        <v>11</v>
      </c>
      <c r="B246" s="17">
        <v>229</v>
      </c>
      <c r="C246" s="17">
        <v>221</v>
      </c>
      <c r="D246" s="17">
        <v>248</v>
      </c>
      <c r="E246" s="17">
        <v>252</v>
      </c>
    </row>
    <row r="247" spans="1:5" x14ac:dyDescent="0.45">
      <c r="A247" s="16" t="s">
        <v>12</v>
      </c>
      <c r="B247" s="17">
        <v>105</v>
      </c>
      <c r="C247" s="17">
        <v>112</v>
      </c>
      <c r="D247" s="17">
        <v>109</v>
      </c>
      <c r="E247" s="17">
        <v>129</v>
      </c>
    </row>
    <row r="248" spans="1:5" x14ac:dyDescent="0.45">
      <c r="A248" s="16" t="s">
        <v>13</v>
      </c>
      <c r="B248" s="17">
        <v>7</v>
      </c>
      <c r="C248" s="17">
        <v>5</v>
      </c>
      <c r="D248" s="17">
        <v>8</v>
      </c>
      <c r="E248" s="17">
        <v>4</v>
      </c>
    </row>
    <row r="249" spans="1:5" x14ac:dyDescent="0.45">
      <c r="A249" s="16" t="s">
        <v>14</v>
      </c>
      <c r="B249" s="17">
        <v>34</v>
      </c>
      <c r="C249" s="17">
        <v>37</v>
      </c>
      <c r="D249" s="17">
        <v>21</v>
      </c>
      <c r="E249" s="17">
        <v>33</v>
      </c>
    </row>
    <row r="250" spans="1:5" x14ac:dyDescent="0.45">
      <c r="A250" s="16" t="s">
        <v>15</v>
      </c>
      <c r="B250" s="17">
        <v>49</v>
      </c>
      <c r="C250" s="17">
        <v>53</v>
      </c>
      <c r="D250" s="17">
        <v>36</v>
      </c>
      <c r="E250" s="17">
        <v>57</v>
      </c>
    </row>
    <row r="251" spans="1:5" x14ac:dyDescent="0.45">
      <c r="A251" s="16" t="s">
        <v>16</v>
      </c>
      <c r="B251" s="17">
        <v>18</v>
      </c>
      <c r="C251" s="17">
        <v>12</v>
      </c>
      <c r="D251" s="17">
        <v>11</v>
      </c>
      <c r="E251" s="17">
        <v>16</v>
      </c>
    </row>
    <row r="252" spans="1:5" x14ac:dyDescent="0.45">
      <c r="A252" s="16" t="s">
        <v>17</v>
      </c>
      <c r="B252" s="17">
        <v>68</v>
      </c>
      <c r="C252" s="17">
        <v>82</v>
      </c>
      <c r="D252" s="17">
        <v>60</v>
      </c>
      <c r="E252" s="17">
        <v>77</v>
      </c>
    </row>
    <row r="253" spans="1:5" x14ac:dyDescent="0.45">
      <c r="A253" s="16" t="s">
        <v>18</v>
      </c>
      <c r="B253" s="17">
        <v>147</v>
      </c>
      <c r="C253" s="17">
        <v>143</v>
      </c>
      <c r="D253" s="17">
        <v>144</v>
      </c>
      <c r="E253" s="17">
        <v>167</v>
      </c>
    </row>
    <row r="254" spans="1:5" x14ac:dyDescent="0.45">
      <c r="A254" s="16" t="s">
        <v>19</v>
      </c>
      <c r="B254" s="17">
        <v>113</v>
      </c>
      <c r="C254" s="17">
        <v>119</v>
      </c>
      <c r="D254" s="17">
        <v>116</v>
      </c>
      <c r="E254" s="17">
        <v>121</v>
      </c>
    </row>
    <row r="255" spans="1:5" x14ac:dyDescent="0.45">
      <c r="A255" s="16" t="s">
        <v>20</v>
      </c>
      <c r="B255" s="17">
        <v>341</v>
      </c>
      <c r="C255" s="17">
        <v>338</v>
      </c>
      <c r="D255" s="17">
        <v>365</v>
      </c>
      <c r="E255" s="17">
        <v>385</v>
      </c>
    </row>
    <row r="256" spans="1:5" x14ac:dyDescent="0.45">
      <c r="A256" s="16" t="s">
        <v>21</v>
      </c>
      <c r="B256" s="17">
        <v>101</v>
      </c>
      <c r="C256" s="17">
        <v>102</v>
      </c>
      <c r="D256" s="17">
        <v>68</v>
      </c>
      <c r="E256" s="17">
        <v>106</v>
      </c>
    </row>
    <row r="257" spans="1:5" x14ac:dyDescent="0.45">
      <c r="A257" s="16" t="s">
        <v>22</v>
      </c>
      <c r="B257" s="17">
        <v>328</v>
      </c>
      <c r="C257" s="17">
        <v>344</v>
      </c>
      <c r="D257" s="17">
        <v>320</v>
      </c>
      <c r="E257" s="17">
        <v>365</v>
      </c>
    </row>
    <row r="258" spans="1:5" x14ac:dyDescent="0.45">
      <c r="A258" s="16" t="s">
        <v>23</v>
      </c>
      <c r="B258" s="17">
        <v>331</v>
      </c>
      <c r="C258" s="17">
        <v>340</v>
      </c>
      <c r="D258" s="17">
        <v>329</v>
      </c>
      <c r="E258" s="17">
        <v>362</v>
      </c>
    </row>
    <row r="259" spans="1:5" x14ac:dyDescent="0.45">
      <c r="A259" s="16" t="s">
        <v>24</v>
      </c>
      <c r="B259" s="17">
        <v>301</v>
      </c>
      <c r="C259" s="17">
        <v>308</v>
      </c>
      <c r="D259" s="17">
        <v>289</v>
      </c>
      <c r="E259" s="17">
        <v>353</v>
      </c>
    </row>
    <row r="260" spans="1:5" x14ac:dyDescent="0.45">
      <c r="A260" s="16" t="s">
        <v>25</v>
      </c>
      <c r="B260" s="17">
        <v>138</v>
      </c>
      <c r="C260" s="17">
        <v>136</v>
      </c>
      <c r="D260" s="17">
        <v>135</v>
      </c>
      <c r="E260" s="17">
        <v>141</v>
      </c>
    </row>
    <row r="261" spans="1:5" x14ac:dyDescent="0.45">
      <c r="A261" s="16" t="s">
        <v>26</v>
      </c>
      <c r="B261" s="17">
        <v>770</v>
      </c>
      <c r="C261" s="17">
        <v>784</v>
      </c>
      <c r="D261" s="17">
        <v>753</v>
      </c>
      <c r="E261" s="17">
        <v>856</v>
      </c>
    </row>
    <row r="263" spans="1:5" x14ac:dyDescent="0.45">
      <c r="A263" s="2" t="s">
        <v>27</v>
      </c>
    </row>
    <row r="264" spans="1:5" x14ac:dyDescent="0.45">
      <c r="A264" s="3" t="s">
        <v>0</v>
      </c>
      <c r="B264" s="4">
        <v>2019</v>
      </c>
      <c r="C264" s="4">
        <v>2020</v>
      </c>
      <c r="D264" s="4">
        <v>2021</v>
      </c>
      <c r="E264" s="4">
        <v>2022</v>
      </c>
    </row>
    <row r="265" spans="1:5" x14ac:dyDescent="0.45">
      <c r="A265" s="3" t="s">
        <v>1</v>
      </c>
      <c r="B265" s="9">
        <f>(B261*B236+B232*B207+B203*B178+B174*B149+B145*B120+B116*B91+B87*B62+B58*B33+B29*B4)/B290</f>
        <v>0.53552797087057269</v>
      </c>
      <c r="C265" s="9">
        <f>(C261*C236+C232*C207+C203*C178+C174*C149+C145*C120+C116*D91+C87*C62+C58*C33+C29*C4)/C290</f>
        <v>0.65856139279169212</v>
      </c>
      <c r="D265" s="9">
        <f>(D261*D236+D232*D207+D203*D178+D174*D149+D145*D120+D116*E91+D87*D62+D58*D33+D29*D4)/D290</f>
        <v>0.63568115942028991</v>
      </c>
      <c r="E265" s="9">
        <f t="shared" ref="E265" si="0">(E261*E236+E232*E207+E203*E178+E174*E149+E145*E120+E116*E91+E87*E62+E58*E33+E29*E4)/E290</f>
        <v>0.61584447144592958</v>
      </c>
    </row>
    <row r="266" spans="1:5" x14ac:dyDescent="0.45">
      <c r="A266" s="3" t="s">
        <v>2</v>
      </c>
      <c r="B266" s="9">
        <f>(B261*B237+B232*B208+B203*B179+B174*B150+B145*B121+B116*B92+B87*B63+B58*B34+B29*B5)/B290</f>
        <v>0.70590201919894091</v>
      </c>
      <c r="C266" s="9">
        <f>(C261*C237+C232*C208+C203*C179+C174*C150+C145*C121+C116*D92+C87*C63+C58*C34+C29*C5)/C290</f>
        <v>0.92133170433720213</v>
      </c>
      <c r="D266" s="9">
        <f>(D261*D237+D232*D208+D203*D179+D174*D150+D145*D121+D116*E92+D87*D63+D58*D34+D29*D5)/D290</f>
        <v>0.75894363929146536</v>
      </c>
      <c r="E266" s="9">
        <f t="shared" ref="E266" si="1">(E261*E237+E232*E208+E203*E179+E174*E150+E145*E121+E116*E92+E87*E63+E58*E34+E29*E5)/E290</f>
        <v>0.76359052247873638</v>
      </c>
    </row>
    <row r="267" spans="1:5" x14ac:dyDescent="0.45">
      <c r="A267" s="3" t="s">
        <v>3</v>
      </c>
      <c r="B267" s="9">
        <f>(B261*B238+B209*B232+B203*B180+B174*B151+B145*B122+B116*B93+B87*B64+B58*B35+B29*B6)/B290</f>
        <v>0.26910294604435619</v>
      </c>
      <c r="C267" s="9">
        <f>(C261*C238+C209*C232+C203*C180+C174*C151+C145*C122+C116*D93+C87*C64+C58*C35+C29*C6)/C290</f>
        <v>0.41840562003665255</v>
      </c>
      <c r="D267" s="9">
        <f>(D261*D238+D209*D232+D203*D180+D174*D151+D145*D122+D116*E93+D87*D64+D58*D35+D29*D6)/D290</f>
        <v>0.31828341384863124</v>
      </c>
      <c r="E267" s="9">
        <f t="shared" ref="E267" si="2">(E261*E238+E209*E232+E203*E180+E174*E151+E145*E122+E116*E93+E87*E64+E58*E35+E29*E6)/E290</f>
        <v>0.32860267314702313</v>
      </c>
    </row>
    <row r="268" spans="1:5" x14ac:dyDescent="0.45">
      <c r="A268" s="3" t="s">
        <v>4</v>
      </c>
      <c r="B268" s="9">
        <f>(B261*B239+B232*B210+B203*B181+B174*B152+B145*B123+B116*B94+B87*B65+B58*B36+B29*B7)/B290</f>
        <v>0.62383316782522347</v>
      </c>
      <c r="C268" s="9">
        <f>(C261*C239+C232*C210+C203*C181+C174*C152+C145*C123+C116*D94+C87*C65+C58*C36+C29*C7)/C290</f>
        <v>0.70850641417226634</v>
      </c>
      <c r="D268" s="9">
        <f>(D261*D239+D232*D210+D203*D181+D174*D152+D145*D123+D116*E94+D87*D65+D58*D36+D29*D7)/D290</f>
        <v>0.58170370370370383</v>
      </c>
      <c r="E268" s="9">
        <f t="shared" ref="E268" si="3">(E261*E239+E232*E210+E203*E181+E174*E152+E145*E123+E116*E94+E87*E65+E58*E36+E29*E7)/E290</f>
        <v>0.67671628189550437</v>
      </c>
    </row>
    <row r="269" spans="1:5" x14ac:dyDescent="0.45">
      <c r="A269" s="3" t="s">
        <v>5</v>
      </c>
      <c r="B269" s="4">
        <f>SUM(B240,B211,B182, B153, B124, B95, B66, B37, B8)</f>
        <v>-427</v>
      </c>
      <c r="C269" s="4">
        <f>SUM(C240,C211,C182, C153, C124, D95, C66, C37, C8)</f>
        <v>119</v>
      </c>
      <c r="D269" s="4">
        <f>SUM(D240,D211,D182, D153, D124, E95, D66, D37, D8)</f>
        <v>-100</v>
      </c>
      <c r="E269" s="4">
        <f t="shared" ref="E269" si="4">SUM(E240,E211,E182, E153, E124, E95, E66, E37, E8)</f>
        <v>102</v>
      </c>
    </row>
    <row r="270" spans="1:5" x14ac:dyDescent="0.45">
      <c r="A270" s="3" t="s">
        <v>6</v>
      </c>
      <c r="B270" s="10">
        <f>(B261*B241+B232*B212+B203*B183+B174*B154+B145*B125+B116*B96+B87*B67+B58*B38+B29*B9)/B290</f>
        <v>0.20755047997351869</v>
      </c>
      <c r="C270" s="10">
        <f>(C261*C241+C232*C212+C203*C183+C174*C154+C145*C125+C116*D96+C87*C67+C58*C38+C29*C9)/C290</f>
        <v>0.19792608430054981</v>
      </c>
      <c r="D270" s="10">
        <f>(D261*D241+D232*D212+D203*D183+D174*D154+D145*D125+D116*E96+D87*D67+D58*D38+D29*D9)/D290</f>
        <v>0.20090821256038646</v>
      </c>
      <c r="E270" s="10">
        <f t="shared" ref="E270" si="5">(E261*E241+E232*E212+E203*E183+E174*E154+E145*E125+E116*E96+E87*E67+E58*E38+E29*E9)/E290</f>
        <v>0.21546476306196843</v>
      </c>
    </row>
    <row r="271" spans="1:5" x14ac:dyDescent="0.45">
      <c r="A271" s="3" t="s">
        <v>7</v>
      </c>
      <c r="B271" s="10">
        <f>(B261*B242+B232*B213+B203*B184+B174*B155+B145*B126+B116*B97+B87*B68+B58*B39+B29*B10)/B290</f>
        <v>0.15619331347236015</v>
      </c>
      <c r="C271" s="10">
        <f>(C261*C242+C232*C213+C203*C184+C174*C155+C145*C126+C116*D97+C87*C68+C58*C39+C29*C10)/C290</f>
        <v>0.35065363469761757</v>
      </c>
      <c r="D271" s="10">
        <f>(D261*D242+D232*D213+D203*D184+D174*D155+D145*D126+D116*E97+D87*D68+D58*D39+D29*D10)/D290</f>
        <v>0.49647020933977454</v>
      </c>
      <c r="E271" s="10">
        <f t="shared" ref="E271" si="6">(E261*E242+E232*E213+E203*E184+E174*E155+E145*E126+E116*E97+E87*E68+E58*E39+E29*E10)/E290</f>
        <v>0.45588699878493316</v>
      </c>
    </row>
    <row r="272" spans="1:5" x14ac:dyDescent="0.45">
      <c r="A272" s="3" t="s">
        <v>8</v>
      </c>
      <c r="B272" s="12">
        <f>(B261*B243+B232*B214+B203*B185+B174*B156+B145*B127+B116*B98+B87*B69+B58*B40+B29*B11)/B290</f>
        <v>25.730364117841773</v>
      </c>
      <c r="C272" s="12">
        <f>(C261*C243+C232*C214+C203*C185+C174*C156+C145*C127+C116*D98+C87*C69+C58*C40+C29*C11)/C290</f>
        <v>15.562183872938306</v>
      </c>
      <c r="D272" s="12">
        <f>(D261*D243+D232*D214+D203*D185+D174*D156+D145*D127+D116*E98+D87*D69+D58*D40+D29*D11)/D290</f>
        <v>25.250586151368758</v>
      </c>
      <c r="E272" s="12">
        <f t="shared" ref="E272" si="7">(E261*E243+E232*E214+E203*E185+E174*E156+E145*E127+E116*E98+E87*E69+E58*E40+E29*E11)/E290</f>
        <v>15.554951397326853</v>
      </c>
    </row>
    <row r="273" spans="1:5" x14ac:dyDescent="0.45">
      <c r="A273" s="3" t="s">
        <v>9</v>
      </c>
      <c r="B273" s="12">
        <f>(B261*B244+B232*B215+B203*B186+B174*B157+B145*B128+B116*B99+B87*B70+B58*B41+B29*B12)/B290</f>
        <v>6.2216385302879837</v>
      </c>
      <c r="C273" s="12">
        <f>(C261*C244+C232*C215+C203*C186+C174*C157+C145*C128+C116*D99+C87*C70+C58*C41+C29*C12)/C290</f>
        <v>7.4413500305436759</v>
      </c>
      <c r="D273" s="12">
        <f>(D261*D244+D232*D215+D203*D186+D174*D157+D145*D128+D116*E99+D87*D70+D58*D41+D29*D12)/D290</f>
        <v>19.901468599033816</v>
      </c>
      <c r="E273" s="12">
        <f t="shared" ref="E273" si="8">(E261*E244+E232*E215+E203*E186+E174*E157+E145*E128+E116*E99+E87*E70+E58*E41+E29*E12)/E290</f>
        <v>14.923277642770353</v>
      </c>
    </row>
    <row r="274" spans="1:5" x14ac:dyDescent="0.45">
      <c r="A274" s="3" t="s">
        <v>10</v>
      </c>
      <c r="B274" s="11">
        <f>(B261*B245+B232*B216+B203*B187+B174*B158+B145*B129+B116*B100+B87*B71+B58*B42+B29*B13)/B290</f>
        <v>8.7414763323402839E-2</v>
      </c>
      <c r="C274" s="11">
        <f>(C261*C245+C232*C216+C203*C187+C174*C158+C145*C129+C116*D100+C87*C71+C58*C42+C29*C13)/C290</f>
        <v>9.3769089798411726E-2</v>
      </c>
      <c r="D274" s="11">
        <f>(D261*D245+D232*D216+D203*D187+D174*D158+D145*D129+D116*E100+D87*D71+D58*D42+D29*D13)/D290</f>
        <v>0.12307890499194848</v>
      </c>
      <c r="E274" s="11">
        <f t="shared" ref="E274" si="9">(E261*E245+E232*E216+E203*E187+E174*E158+E145*E129+E116*E100+E87*E71+E58*E42+E29*E13)/E290</f>
        <v>0.10892770352369381</v>
      </c>
    </row>
    <row r="275" spans="1:5" x14ac:dyDescent="0.45">
      <c r="A275" s="3" t="s">
        <v>11</v>
      </c>
      <c r="B275" s="4">
        <f>SUM(B246,B217,B188,B159,B130,B101,B72,B43,B14)</f>
        <v>861</v>
      </c>
      <c r="C275" s="4">
        <f>SUM(C246,C217,C188,C159,C130,D101,C72,C43,C14)</f>
        <v>956</v>
      </c>
      <c r="D275" s="4">
        <f>SUM(D246,D217,D188,D159,D130,E101,D72,D43,D14)</f>
        <v>876</v>
      </c>
      <c r="E275" s="4">
        <f t="shared" ref="E275" si="10">SUM(E246,E217,E188,E159,E130,E101,E72,E43,E14)</f>
        <v>919</v>
      </c>
    </row>
    <row r="276" spans="1:5" x14ac:dyDescent="0.45">
      <c r="A276" s="3" t="s">
        <v>12</v>
      </c>
      <c r="B276" s="4">
        <f>SUM(B247,B218,B189,B160,B131,B102,B73,B44,B15)</f>
        <v>336</v>
      </c>
      <c r="C276" s="4">
        <f>SUM(C247,C218,C189,C160,C131,D102,C73,C44,C15)</f>
        <v>386</v>
      </c>
      <c r="D276" s="4">
        <f>SUM(D247,D218,D189,D160,D131,E102,D73,D44,D15)</f>
        <v>442</v>
      </c>
      <c r="E276" s="4">
        <f t="shared" ref="E276" si="11">SUM(E247,E218,E189,E160,E131,E102,E73,E44,E15)</f>
        <v>471</v>
      </c>
    </row>
    <row r="277" spans="1:5" x14ac:dyDescent="0.45">
      <c r="A277" s="3" t="s">
        <v>13</v>
      </c>
      <c r="B277" s="4">
        <f>SUM(B248,B219,B190,B161,B132,B103,B74,B45,B16)</f>
        <v>30</v>
      </c>
      <c r="C277" s="4">
        <f>SUM(C248,C219,C190,C161,C132,D103,C74,C45,C16)</f>
        <v>27</v>
      </c>
      <c r="D277" s="4">
        <f>SUM(D248,D219,D190,D161,D132,E103,D74,D45,D16)</f>
        <v>21</v>
      </c>
      <c r="E277" s="4">
        <f t="shared" ref="E277" si="12">SUM(E248,E219,E190,E161,E132,E103,E74,E45,E16)</f>
        <v>13</v>
      </c>
    </row>
    <row r="278" spans="1:5" x14ac:dyDescent="0.45">
      <c r="A278" s="3" t="s">
        <v>14</v>
      </c>
      <c r="B278" s="4">
        <f>SUM(B249,B220,B191,B162,B133,B104,B75,B46,B17)</f>
        <v>119</v>
      </c>
      <c r="C278" s="4">
        <f>SUM(C249,C220,C191,C162,C133,D104,C75,C46,C17)</f>
        <v>153</v>
      </c>
      <c r="D278" s="4">
        <f>SUM(D249,D220,D191,D162,D133,E104,D75,D46,D17)</f>
        <v>97</v>
      </c>
      <c r="E278" s="4">
        <f t="shared" ref="E278" si="13">SUM(E249,E220,E191,E162,E133,E104,E75,E46,E17)</f>
        <v>116</v>
      </c>
    </row>
    <row r="279" spans="1:5" x14ac:dyDescent="0.45">
      <c r="A279" s="3" t="s">
        <v>15</v>
      </c>
      <c r="B279" s="4">
        <f>SUM(B250,B221,B192,B163,B134,B105,B76,B47,B18)</f>
        <v>164</v>
      </c>
      <c r="C279" s="4">
        <f>SUM(C250,C221,C192,C163,C134,D105,C76,C47,C18)</f>
        <v>170</v>
      </c>
      <c r="D279" s="4">
        <f>SUM(D250,D221,D192,D163,D134,E105,D76,D47,D18)</f>
        <v>162</v>
      </c>
      <c r="E279" s="4">
        <f t="shared" ref="E279" si="14">SUM(E250,E221,E192,E163,E134,E105,E76,E47,E18)</f>
        <v>187</v>
      </c>
    </row>
    <row r="280" spans="1:5" x14ac:dyDescent="0.45">
      <c r="A280" s="3" t="s">
        <v>16</v>
      </c>
      <c r="B280" s="4">
        <f>SUM(B251,B222,B193,B164,B135,B106,B77,B48,B19)</f>
        <v>79</v>
      </c>
      <c r="C280" s="4">
        <f>SUM(C251,C222,C193,C164,C135,D106,C77,C48,C19)</f>
        <v>57</v>
      </c>
      <c r="D280" s="4">
        <f>SUM(D251,D222,D193,D164,D135,E106,D77,D48,D19)</f>
        <v>51</v>
      </c>
      <c r="E280" s="4">
        <f t="shared" ref="E280" si="15">SUM(E251,E222,E193,E164,E135,E106,E77,E48,E19)</f>
        <v>58</v>
      </c>
    </row>
    <row r="281" spans="1:5" x14ac:dyDescent="0.45">
      <c r="A281" s="3" t="s">
        <v>17</v>
      </c>
      <c r="B281" s="4">
        <f>SUM(B252,B223,B194,B165,B136,B107,B78,B49,B20)</f>
        <v>326</v>
      </c>
      <c r="C281" s="4">
        <f>SUM(C252,C223,C194,C165,C136,D107,C78,C49,C20)</f>
        <v>397</v>
      </c>
      <c r="D281" s="4">
        <f>SUM(D252,D223,D194,D165,D136,E107,D78,D49,D20)</f>
        <v>322</v>
      </c>
      <c r="E281" s="4">
        <f t="shared" ref="E281" si="16">SUM(E252,E223,E194,E165,E136,E107,E78,E49,E20)</f>
        <v>346</v>
      </c>
    </row>
    <row r="282" spans="1:5" x14ac:dyDescent="0.45">
      <c r="A282" s="3" t="s">
        <v>18</v>
      </c>
      <c r="B282" s="4">
        <f>SUM(B253,B224,B195,B166,B137,B108,B79,B50,B21)</f>
        <v>521</v>
      </c>
      <c r="C282" s="4">
        <f>SUM(C253,C224,C195,C166,C137,D108,C79,C50,C21)</f>
        <v>551</v>
      </c>
      <c r="D282" s="4">
        <f>SUM(D253,D224,D195,D166,D137,E108,D79,D50,D21)</f>
        <v>537</v>
      </c>
      <c r="E282" s="4">
        <f t="shared" ref="E282" si="17">SUM(E253,E224,E195,E166,E137,E108,E79,E50,E21)</f>
        <v>573</v>
      </c>
    </row>
    <row r="283" spans="1:5" x14ac:dyDescent="0.45">
      <c r="A283" s="3" t="s">
        <v>19</v>
      </c>
      <c r="B283" s="4">
        <f>SUM(B254,B225,B196,B167,B138,B109,B80,B51,B22)</f>
        <v>585</v>
      </c>
      <c r="C283" s="4">
        <f>SUM(C254,C225,C196,C167,C138,D109,C80,C51,C22)</f>
        <v>579</v>
      </c>
      <c r="D283" s="4">
        <f>SUM(D254,D225,D196,D167,D138,E109,D80,D51,D22)</f>
        <v>557</v>
      </c>
      <c r="E283" s="4">
        <f t="shared" ref="E283" si="18">SUM(E254,E225,E196,E167,E138,E109,E80,E51,E22)</f>
        <v>609</v>
      </c>
    </row>
    <row r="284" spans="1:5" x14ac:dyDescent="0.45">
      <c r="A284" s="3" t="s">
        <v>20</v>
      </c>
      <c r="B284" s="4">
        <f>SUM(B255,B226,B197,B168,B139,B110,B81,B52,B23)</f>
        <v>1227</v>
      </c>
      <c r="C284" s="4">
        <f t="shared" ref="C284:E284" si="19">SUM(C255,C226,C197,C168,C139,C110,C81,C52,C23)</f>
        <v>1363</v>
      </c>
      <c r="D284" s="4">
        <f t="shared" si="19"/>
        <v>1344</v>
      </c>
      <c r="E284" s="4">
        <f t="shared" si="19"/>
        <v>1403</v>
      </c>
    </row>
    <row r="285" spans="1:5" x14ac:dyDescent="0.45">
      <c r="A285" s="3" t="s">
        <v>21</v>
      </c>
      <c r="B285" s="4">
        <f>SUM(B256,B227,B198,B169,B140,B111,B82,B53,B24)</f>
        <v>362</v>
      </c>
      <c r="C285" s="4">
        <f t="shared" ref="C285:E285" si="20">SUM(C256,C227,C198,C169,C140,C111,C82,C53,C24)</f>
        <v>376</v>
      </c>
      <c r="D285" s="4">
        <f t="shared" si="20"/>
        <v>318</v>
      </c>
      <c r="E285" s="4">
        <f t="shared" si="20"/>
        <v>361</v>
      </c>
    </row>
    <row r="286" spans="1:5" x14ac:dyDescent="0.45">
      <c r="A286" s="3" t="s">
        <v>22</v>
      </c>
      <c r="B286" s="4">
        <f>SUM(B257,B228,B199,B170,B141,B112,B83,B54,B25)</f>
        <v>1432</v>
      </c>
      <c r="C286" s="4">
        <f t="shared" ref="C286:E286" si="21">SUM(C257,C228,C199,C170,C141,C112,C83,C54,C25)</f>
        <v>1535</v>
      </c>
      <c r="D286" s="4">
        <f t="shared" si="21"/>
        <v>1443</v>
      </c>
      <c r="E286" s="4">
        <f t="shared" si="21"/>
        <v>1528</v>
      </c>
    </row>
    <row r="287" spans="1:5" x14ac:dyDescent="0.45">
      <c r="A287" s="3" t="s">
        <v>23</v>
      </c>
      <c r="B287" s="4">
        <f>SUM(B258,B229,B200,B171,B142,B113,B84,B55,B26)</f>
        <v>1306</v>
      </c>
      <c r="C287" s="4">
        <f t="shared" ref="C287:E287" si="22">SUM(C258,C229,C200,C171,C142,C113,C84,C55,C26)</f>
        <v>1510</v>
      </c>
      <c r="D287" s="4">
        <f t="shared" si="22"/>
        <v>1351</v>
      </c>
      <c r="E287" s="4">
        <f t="shared" si="22"/>
        <v>1381</v>
      </c>
    </row>
    <row r="288" spans="1:5" x14ac:dyDescent="0.45">
      <c r="A288" s="3" t="s">
        <v>24</v>
      </c>
      <c r="B288" s="4">
        <f>SUM(B259,B230,B201,B172,B143,B114,B85,B56,B27)</f>
        <v>1021</v>
      </c>
      <c r="C288" s="4">
        <f t="shared" ref="C288:E288" si="23">SUM(C259,C230,C201,C172,C143,C114,C85,C56,C27)</f>
        <v>1094</v>
      </c>
      <c r="D288" s="4">
        <f t="shared" si="23"/>
        <v>1119</v>
      </c>
      <c r="E288" s="4">
        <f t="shared" si="23"/>
        <v>1231</v>
      </c>
    </row>
    <row r="289" spans="1:5" x14ac:dyDescent="0.45">
      <c r="A289" s="3" t="s">
        <v>25</v>
      </c>
      <c r="B289" s="4">
        <f>SUM(B260,B231,B202,B173,B144,B115,B86,B57,B28)</f>
        <v>694</v>
      </c>
      <c r="C289" s="4">
        <f t="shared" ref="C289:E289" si="24">SUM(C260,C231,C202,C173,C144,C115,C86,C57,C28)</f>
        <v>670</v>
      </c>
      <c r="D289" s="4">
        <f t="shared" si="24"/>
        <v>635</v>
      </c>
      <c r="E289" s="4">
        <f t="shared" si="24"/>
        <v>680</v>
      </c>
    </row>
    <row r="290" spans="1:5" x14ac:dyDescent="0.45">
      <c r="A290" s="3" t="s">
        <v>28</v>
      </c>
      <c r="B290" s="4">
        <f>SUM(B261,B232,B203,B174,B145,B116,B87,B58,B29)</f>
        <v>3021</v>
      </c>
      <c r="C290" s="4">
        <f t="shared" ref="C290:E290" si="25">SUM(C261,C232,C203,C174,C145,C116,C87,C58,C29)</f>
        <v>3274</v>
      </c>
      <c r="D290" s="4">
        <f t="shared" si="25"/>
        <v>3105</v>
      </c>
      <c r="E290" s="4">
        <f t="shared" si="25"/>
        <v>3292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3605-B4CB-4555-BA19-695694354659}">
  <dimension ref="A1:F28"/>
  <sheetViews>
    <sheetView zoomScale="105" workbookViewId="0">
      <selection activeCell="C4" sqref="C4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E28">raw_data!A2:E29</f>
        <v>Ittawamba</v>
      </c>
      <c r="B1">
        <v>0</v>
      </c>
      <c r="C1">
        <v>0</v>
      </c>
      <c r="D1">
        <v>0</v>
      </c>
      <c r="E1">
        <v>0</v>
      </c>
    </row>
    <row r="2" spans="1:6" x14ac:dyDescent="0.45">
      <c r="A2" t="str">
        <v>years</v>
      </c>
      <c r="B2">
        <v>2020</v>
      </c>
      <c r="C2">
        <v>2021</v>
      </c>
      <c r="D2">
        <v>2022</v>
      </c>
      <c r="E2">
        <v>2023</v>
      </c>
    </row>
    <row r="3" spans="1:6" x14ac:dyDescent="0.45">
      <c r="A3" t="str">
        <v>election rate</v>
      </c>
      <c r="B3" s="8">
        <v>0.93</v>
      </c>
      <c r="C3" s="8">
        <v>0.91</v>
      </c>
      <c r="D3" s="8">
        <v>0.2</v>
      </c>
      <c r="E3" s="8">
        <v>7.0000000000000007E-2</v>
      </c>
      <c r="F3" s="8"/>
    </row>
    <row r="4" spans="1:6" x14ac:dyDescent="0.45">
      <c r="A4" t="str">
        <v>induction rate</v>
      </c>
      <c r="B4" s="8">
        <v>0.27</v>
      </c>
      <c r="C4" s="8">
        <v>5</v>
      </c>
      <c r="D4" s="8">
        <v>0.74</v>
      </c>
      <c r="E4" s="8">
        <v>0.9</v>
      </c>
      <c r="F4" s="8"/>
    </row>
    <row r="5" spans="1:6" x14ac:dyDescent="0.45">
      <c r="A5" t="str">
        <v>activation rate</v>
      </c>
      <c r="B5" s="8">
        <v>0</v>
      </c>
      <c r="C5" s="8">
        <v>0.14000000000000001</v>
      </c>
      <c r="D5" s="8">
        <v>0.32</v>
      </c>
      <c r="E5" s="8">
        <v>0.09</v>
      </c>
      <c r="F5" s="8"/>
    </row>
    <row r="6" spans="1:6" x14ac:dyDescent="0.45">
      <c r="A6" t="str">
        <v>membership retention</v>
      </c>
      <c r="B6" s="8">
        <v>0.5</v>
      </c>
      <c r="C6" s="8">
        <v>0.46</v>
      </c>
      <c r="D6" s="8">
        <v>0.56999999999999995</v>
      </c>
      <c r="E6" s="8">
        <v>0.55000000000000004</v>
      </c>
      <c r="F6" s="8"/>
    </row>
    <row r="7" spans="1:6" x14ac:dyDescent="0.45">
      <c r="A7" t="str">
        <v>membership growth</v>
      </c>
      <c r="B7">
        <v>-46</v>
      </c>
      <c r="C7">
        <v>-15</v>
      </c>
      <c r="D7">
        <v>12</v>
      </c>
      <c r="E7">
        <v>-1</v>
      </c>
    </row>
    <row r="8" spans="1:6" x14ac:dyDescent="0.45">
      <c r="A8" t="str">
        <v>event participation</v>
      </c>
      <c r="B8" s="8">
        <v>0.4</v>
      </c>
      <c r="C8" s="8">
        <v>0.39</v>
      </c>
      <c r="D8" s="8">
        <v>0.18</v>
      </c>
      <c r="E8" s="8">
        <v>0.46</v>
      </c>
      <c r="F8" s="8"/>
    </row>
    <row r="9" spans="1:6" x14ac:dyDescent="0.45">
      <c r="A9" t="str">
        <v>brotherhood conversion</v>
      </c>
      <c r="B9" s="8">
        <v>0.23</v>
      </c>
      <c r="C9" s="8">
        <v>0.57999999999999996</v>
      </c>
      <c r="D9" s="8">
        <v>0.62</v>
      </c>
      <c r="E9" s="8">
        <v>0.8</v>
      </c>
      <c r="F9" s="8"/>
    </row>
    <row r="10" spans="1:6" x14ac:dyDescent="0.45">
      <c r="A10" t="str">
        <v>donations per memeber</v>
      </c>
      <c r="B10">
        <v>73.790000000000006</v>
      </c>
      <c r="C10">
        <v>54.8</v>
      </c>
      <c r="D10">
        <v>28.58</v>
      </c>
      <c r="E10">
        <v>0</v>
      </c>
    </row>
    <row r="11" spans="1:6" x14ac:dyDescent="0.45">
      <c r="A11" t="str">
        <v>servicer per member</v>
      </c>
      <c r="B11">
        <v>6.79</v>
      </c>
      <c r="C11">
        <v>18.47</v>
      </c>
      <c r="D11">
        <v>17.149999999999999</v>
      </c>
      <c r="E11">
        <v>0</v>
      </c>
    </row>
    <row r="12" spans="1:6" x14ac:dyDescent="0.45">
      <c r="A12" t="str">
        <v>training rate</v>
      </c>
      <c r="B12" s="8">
        <v>0.25</v>
      </c>
      <c r="C12" s="8">
        <v>0.33</v>
      </c>
      <c r="D12" s="8">
        <v>0.18</v>
      </c>
      <c r="E12" s="8">
        <v>0.19</v>
      </c>
      <c r="F12" s="8"/>
    </row>
    <row r="13" spans="1:6" x14ac:dyDescent="0.45">
      <c r="A13" t="str">
        <v>youth ordeal members</v>
      </c>
      <c r="B13">
        <v>39</v>
      </c>
      <c r="C13">
        <v>34</v>
      </c>
      <c r="D13">
        <v>44</v>
      </c>
      <c r="E13">
        <v>37</v>
      </c>
    </row>
    <row r="14" spans="1:6" x14ac:dyDescent="0.45">
      <c r="A14" t="str">
        <v>youth brotherhood members</v>
      </c>
      <c r="B14">
        <v>24</v>
      </c>
      <c r="C14">
        <v>16</v>
      </c>
      <c r="D14">
        <v>17</v>
      </c>
      <c r="E14">
        <v>23</v>
      </c>
    </row>
    <row r="15" spans="1:6" x14ac:dyDescent="0.45">
      <c r="A15" t="str">
        <v>youth vigil members</v>
      </c>
      <c r="B15">
        <v>4</v>
      </c>
      <c r="C15">
        <v>2</v>
      </c>
      <c r="D15">
        <v>0</v>
      </c>
      <c r="E15">
        <v>0</v>
      </c>
    </row>
    <row r="16" spans="1:6" x14ac:dyDescent="0.45">
      <c r="A16" t="str">
        <v>young-adult ordeal members</v>
      </c>
      <c r="B16">
        <v>1</v>
      </c>
      <c r="C16">
        <v>2</v>
      </c>
      <c r="D16">
        <v>2</v>
      </c>
      <c r="E16">
        <v>3</v>
      </c>
    </row>
    <row r="17" spans="1:5" x14ac:dyDescent="0.45">
      <c r="A17" t="str">
        <v>young adult brotherhood members</v>
      </c>
      <c r="B17">
        <v>9</v>
      </c>
      <c r="C17">
        <v>9</v>
      </c>
      <c r="D17">
        <v>9</v>
      </c>
      <c r="E17">
        <v>10</v>
      </c>
    </row>
    <row r="18" spans="1:5" x14ac:dyDescent="0.45">
      <c r="A18" t="str">
        <v>young adult vigil members</v>
      </c>
      <c r="B18">
        <v>5</v>
      </c>
      <c r="C18">
        <v>4</v>
      </c>
      <c r="D18">
        <v>7</v>
      </c>
      <c r="E18">
        <v>5</v>
      </c>
    </row>
    <row r="19" spans="1:5" x14ac:dyDescent="0.45">
      <c r="A19" t="str">
        <v>adult ordeal members</v>
      </c>
      <c r="B19">
        <v>14</v>
      </c>
      <c r="C19">
        <v>8</v>
      </c>
      <c r="D19">
        <v>11</v>
      </c>
      <c r="E19">
        <v>8</v>
      </c>
    </row>
    <row r="20" spans="1:5" x14ac:dyDescent="0.45">
      <c r="A20" t="str">
        <v>adult brotherhood members</v>
      </c>
      <c r="B20">
        <v>22</v>
      </c>
      <c r="C20">
        <v>25</v>
      </c>
      <c r="D20">
        <v>35</v>
      </c>
      <c r="E20">
        <v>34</v>
      </c>
    </row>
    <row r="21" spans="1:5" x14ac:dyDescent="0.45">
      <c r="A21" t="str">
        <v>adult vigil members</v>
      </c>
      <c r="B21">
        <v>46</v>
      </c>
      <c r="C21">
        <v>46</v>
      </c>
      <c r="D21">
        <v>50</v>
      </c>
      <c r="E21">
        <v>46</v>
      </c>
    </row>
    <row r="22" spans="1:5" x14ac:dyDescent="0.45">
      <c r="A22" t="str">
        <v>all youth members</v>
      </c>
      <c r="B22">
        <v>67</v>
      </c>
      <c r="C22">
        <v>52</v>
      </c>
      <c r="D22">
        <v>61</v>
      </c>
      <c r="E22">
        <v>60</v>
      </c>
    </row>
    <row r="23" spans="1:5" x14ac:dyDescent="0.45">
      <c r="A23" t="str">
        <v>all ya members</v>
      </c>
      <c r="B23">
        <v>15</v>
      </c>
      <c r="C23">
        <v>15</v>
      </c>
      <c r="D23">
        <v>18</v>
      </c>
      <c r="E23">
        <v>18</v>
      </c>
    </row>
    <row r="24" spans="1:5" x14ac:dyDescent="0.45">
      <c r="A24" t="str">
        <v>all adult members</v>
      </c>
      <c r="B24">
        <v>82</v>
      </c>
      <c r="C24">
        <v>79</v>
      </c>
      <c r="D24">
        <v>96</v>
      </c>
      <c r="E24">
        <v>88</v>
      </c>
    </row>
    <row r="25" spans="1:5" x14ac:dyDescent="0.45">
      <c r="A25" t="str">
        <v>all ordeal members</v>
      </c>
      <c r="B25">
        <v>54</v>
      </c>
      <c r="C25">
        <v>44</v>
      </c>
      <c r="D25">
        <v>57</v>
      </c>
      <c r="E25">
        <v>48</v>
      </c>
    </row>
    <row r="26" spans="1:5" x14ac:dyDescent="0.45">
      <c r="A26" t="str">
        <v>all brotherhood members</v>
      </c>
      <c r="B26">
        <v>55</v>
      </c>
      <c r="C26">
        <v>50</v>
      </c>
      <c r="D26">
        <v>61</v>
      </c>
      <c r="E26">
        <v>67</v>
      </c>
    </row>
    <row r="27" spans="1:5" x14ac:dyDescent="0.45">
      <c r="A27" t="str">
        <v>all vigil members</v>
      </c>
      <c r="B27">
        <v>55</v>
      </c>
      <c r="C27">
        <v>52</v>
      </c>
      <c r="D27">
        <v>57</v>
      </c>
      <c r="E27">
        <v>51</v>
      </c>
    </row>
    <row r="28" spans="1:5" x14ac:dyDescent="0.45">
      <c r="A28" t="str">
        <v>all lodge members</v>
      </c>
      <c r="B28">
        <v>164</v>
      </c>
      <c r="C28">
        <v>146</v>
      </c>
      <c r="D28">
        <v>175</v>
      </c>
      <c r="E28">
        <v>166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5D53-ED71-47FB-911A-CB146D10DFD7}">
  <dimension ref="A1:F28"/>
  <sheetViews>
    <sheetView zoomScale="94" workbookViewId="0">
      <selection activeCell="F28" sqref="F28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E28">raw_data!A31:E58</f>
        <v>Kawida</v>
      </c>
      <c r="B1">
        <v>0</v>
      </c>
      <c r="C1">
        <v>0</v>
      </c>
      <c r="D1">
        <v>0</v>
      </c>
      <c r="E1">
        <v>0</v>
      </c>
    </row>
    <row r="2" spans="1:6" x14ac:dyDescent="0.45">
      <c r="A2" t="str">
        <v>years</v>
      </c>
      <c r="B2">
        <v>2020</v>
      </c>
      <c r="C2">
        <v>2021</v>
      </c>
      <c r="D2">
        <v>2022</v>
      </c>
      <c r="E2">
        <v>2023</v>
      </c>
    </row>
    <row r="3" spans="1:6" x14ac:dyDescent="0.45">
      <c r="A3" t="str">
        <v>election rate</v>
      </c>
      <c r="B3" s="8">
        <v>0.39</v>
      </c>
      <c r="C3" s="8">
        <v>0.71</v>
      </c>
      <c r="D3" s="8">
        <v>0.74</v>
      </c>
      <c r="E3" s="8">
        <v>0.63</v>
      </c>
      <c r="F3" s="8"/>
    </row>
    <row r="4" spans="1:6" x14ac:dyDescent="0.45">
      <c r="A4" t="str">
        <v>induction rate</v>
      </c>
      <c r="B4" s="8">
        <v>0.34</v>
      </c>
      <c r="C4" s="8">
        <v>0.85</v>
      </c>
      <c r="D4" s="8">
        <v>0.73</v>
      </c>
      <c r="E4" s="8">
        <v>0.65</v>
      </c>
      <c r="F4" s="8"/>
    </row>
    <row r="5" spans="1:6" x14ac:dyDescent="0.45">
      <c r="A5" t="str">
        <v>activation rate</v>
      </c>
      <c r="B5" s="8">
        <v>0</v>
      </c>
      <c r="C5" s="8">
        <v>0.33</v>
      </c>
      <c r="D5" s="8">
        <v>0.18</v>
      </c>
      <c r="E5" s="8">
        <v>0.31</v>
      </c>
      <c r="F5" s="8"/>
    </row>
    <row r="6" spans="1:6" x14ac:dyDescent="0.45">
      <c r="A6" t="str">
        <v>membership retention</v>
      </c>
      <c r="B6" s="8">
        <v>0.4</v>
      </c>
      <c r="C6" s="8">
        <v>0.87</v>
      </c>
      <c r="D6" s="8">
        <v>0.81</v>
      </c>
      <c r="E6" s="8">
        <v>0.49</v>
      </c>
      <c r="F6" s="8"/>
    </row>
    <row r="7" spans="1:6" x14ac:dyDescent="0.45">
      <c r="A7" t="str">
        <v>membership growth</v>
      </c>
      <c r="B7">
        <v>-108</v>
      </c>
      <c r="C7">
        <v>50</v>
      </c>
      <c r="D7">
        <v>45</v>
      </c>
      <c r="E7">
        <v>-46</v>
      </c>
    </row>
    <row r="8" spans="1:6" x14ac:dyDescent="0.45">
      <c r="A8" t="str">
        <v>event participation</v>
      </c>
      <c r="B8" s="8">
        <v>0.15</v>
      </c>
      <c r="C8" s="8">
        <v>0.16</v>
      </c>
      <c r="D8" s="8">
        <v>0.23</v>
      </c>
      <c r="E8" s="8">
        <v>0.21</v>
      </c>
      <c r="F8" s="8"/>
    </row>
    <row r="9" spans="1:6" x14ac:dyDescent="0.45">
      <c r="A9" t="str">
        <v>brotherhood conversion</v>
      </c>
      <c r="B9" s="8">
        <v>0</v>
      </c>
      <c r="C9" s="8">
        <v>0.34</v>
      </c>
      <c r="D9" s="8">
        <v>0.34</v>
      </c>
      <c r="E9" s="8">
        <v>0.34</v>
      </c>
      <c r="F9" s="8"/>
    </row>
    <row r="10" spans="1:6" x14ac:dyDescent="0.45">
      <c r="A10" t="str">
        <v>donations per memeber</v>
      </c>
      <c r="B10">
        <v>14.5</v>
      </c>
      <c r="C10">
        <v>23.81</v>
      </c>
      <c r="D10">
        <v>23.03</v>
      </c>
      <c r="E10">
        <v>29.97</v>
      </c>
    </row>
    <row r="11" spans="1:6" x14ac:dyDescent="0.45">
      <c r="A11" t="str">
        <v>servicer per member</v>
      </c>
      <c r="B11">
        <v>9.67</v>
      </c>
      <c r="C11">
        <v>8.49</v>
      </c>
      <c r="D11">
        <v>7</v>
      </c>
      <c r="E11">
        <v>10.33</v>
      </c>
    </row>
    <row r="12" spans="1:6" x14ac:dyDescent="0.45">
      <c r="A12" t="str">
        <v>training rate</v>
      </c>
      <c r="B12" s="8">
        <v>0</v>
      </c>
      <c r="C12" s="8">
        <v>0.06</v>
      </c>
      <c r="D12" s="8">
        <v>0</v>
      </c>
      <c r="E12" s="8">
        <v>0.1</v>
      </c>
      <c r="F12" s="8"/>
    </row>
    <row r="13" spans="1:6" x14ac:dyDescent="0.45">
      <c r="A13" t="str">
        <v>youth ordeal members</v>
      </c>
      <c r="B13">
        <v>58</v>
      </c>
      <c r="C13">
        <v>83</v>
      </c>
      <c r="D13">
        <v>115</v>
      </c>
      <c r="E13">
        <v>88</v>
      </c>
    </row>
    <row r="14" spans="1:6" x14ac:dyDescent="0.45">
      <c r="A14" t="str">
        <v>youth brotherhood members</v>
      </c>
      <c r="B14">
        <v>16</v>
      </c>
      <c r="C14">
        <v>30</v>
      </c>
      <c r="D14">
        <v>38</v>
      </c>
      <c r="E14">
        <v>35</v>
      </c>
    </row>
    <row r="15" spans="1:6" x14ac:dyDescent="0.45">
      <c r="A15" t="str">
        <v>youth vigil members</v>
      </c>
      <c r="B15">
        <v>2</v>
      </c>
      <c r="C15">
        <v>0</v>
      </c>
      <c r="D15">
        <v>2</v>
      </c>
      <c r="E15">
        <v>1</v>
      </c>
    </row>
    <row r="16" spans="1:6" x14ac:dyDescent="0.45">
      <c r="A16" t="str">
        <v>young-adult ordeal members</v>
      </c>
      <c r="B16">
        <v>4</v>
      </c>
      <c r="C16">
        <v>11</v>
      </c>
      <c r="D16">
        <v>11</v>
      </c>
      <c r="E16">
        <v>2</v>
      </c>
    </row>
    <row r="17" spans="1:5" x14ac:dyDescent="0.45">
      <c r="A17" t="str">
        <v>young adult brotherhood members</v>
      </c>
      <c r="B17">
        <v>7</v>
      </c>
      <c r="C17">
        <v>12</v>
      </c>
      <c r="D17">
        <v>15</v>
      </c>
      <c r="E17">
        <v>9</v>
      </c>
    </row>
    <row r="18" spans="1:5" x14ac:dyDescent="0.45">
      <c r="A18" t="str">
        <v>young adult vigil members</v>
      </c>
      <c r="B18">
        <v>4</v>
      </c>
      <c r="C18">
        <v>5</v>
      </c>
      <c r="D18">
        <v>5</v>
      </c>
      <c r="E18">
        <v>5</v>
      </c>
    </row>
    <row r="19" spans="1:5" x14ac:dyDescent="0.45">
      <c r="A19" t="str">
        <v>adult ordeal members</v>
      </c>
      <c r="B19">
        <v>19</v>
      </c>
      <c r="C19">
        <v>29</v>
      </c>
      <c r="D19">
        <v>30</v>
      </c>
      <c r="E19">
        <v>29</v>
      </c>
    </row>
    <row r="20" spans="1:5" x14ac:dyDescent="0.45">
      <c r="A20" t="str">
        <v>adult brotherhood members</v>
      </c>
      <c r="B20">
        <v>37</v>
      </c>
      <c r="C20">
        <v>39</v>
      </c>
      <c r="D20">
        <v>40</v>
      </c>
      <c r="E20">
        <v>39</v>
      </c>
    </row>
    <row r="21" spans="1:5" x14ac:dyDescent="0.45">
      <c r="A21" t="str">
        <v>adult vigil members</v>
      </c>
      <c r="B21">
        <v>60</v>
      </c>
      <c r="C21">
        <v>43</v>
      </c>
      <c r="D21">
        <v>48</v>
      </c>
      <c r="E21">
        <v>59</v>
      </c>
    </row>
    <row r="22" spans="1:5" x14ac:dyDescent="0.45">
      <c r="A22" t="str">
        <v>all youth members</v>
      </c>
      <c r="B22">
        <v>76</v>
      </c>
      <c r="C22">
        <v>113</v>
      </c>
      <c r="D22">
        <v>155</v>
      </c>
      <c r="E22">
        <v>124</v>
      </c>
    </row>
    <row r="23" spans="1:5" x14ac:dyDescent="0.45">
      <c r="A23" t="str">
        <v>all ya members</v>
      </c>
      <c r="B23">
        <v>15</v>
      </c>
      <c r="C23">
        <v>28</v>
      </c>
      <c r="D23">
        <v>31</v>
      </c>
      <c r="E23">
        <v>16</v>
      </c>
    </row>
    <row r="24" spans="1:5" x14ac:dyDescent="0.45">
      <c r="A24" t="str">
        <v>all adult members</v>
      </c>
      <c r="B24">
        <v>116</v>
      </c>
      <c r="C24">
        <v>111</v>
      </c>
      <c r="D24">
        <v>118</v>
      </c>
      <c r="E24">
        <v>127</v>
      </c>
    </row>
    <row r="25" spans="1:5" x14ac:dyDescent="0.45">
      <c r="A25" t="str">
        <v>all ordeal members</v>
      </c>
      <c r="B25">
        <v>81</v>
      </c>
      <c r="C25">
        <v>123</v>
      </c>
      <c r="D25">
        <v>156</v>
      </c>
      <c r="E25">
        <v>119</v>
      </c>
    </row>
    <row r="26" spans="1:5" x14ac:dyDescent="0.45">
      <c r="A26" t="str">
        <v>all brotherhood members</v>
      </c>
      <c r="B26">
        <v>60</v>
      </c>
      <c r="C26">
        <v>81</v>
      </c>
      <c r="D26">
        <v>93</v>
      </c>
      <c r="E26">
        <v>83</v>
      </c>
    </row>
    <row r="27" spans="1:5" x14ac:dyDescent="0.45">
      <c r="A27" t="str">
        <v>all vigil members</v>
      </c>
      <c r="B27">
        <v>66</v>
      </c>
      <c r="C27">
        <v>48</v>
      </c>
      <c r="D27">
        <v>55</v>
      </c>
      <c r="E27">
        <v>65</v>
      </c>
    </row>
    <row r="28" spans="1:5" x14ac:dyDescent="0.45">
      <c r="A28" t="str">
        <v>all lodge members</v>
      </c>
      <c r="B28">
        <v>207</v>
      </c>
      <c r="C28">
        <v>252</v>
      </c>
      <c r="D28">
        <v>304</v>
      </c>
      <c r="E28">
        <v>267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9B12-7D0C-4BBC-8972-BB4CAA8F84DC}">
  <dimension ref="A1:F28"/>
  <sheetViews>
    <sheetView topLeftCell="C6" zoomScale="104" workbookViewId="0">
      <selection activeCell="D27" sqref="D27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E28">raw_data!A60:E87</f>
        <v>Napkin</v>
      </c>
      <c r="B1">
        <v>0</v>
      </c>
      <c r="C1">
        <v>0</v>
      </c>
      <c r="D1">
        <v>0</v>
      </c>
      <c r="E1">
        <v>0</v>
      </c>
    </row>
    <row r="2" spans="1:6" x14ac:dyDescent="0.45">
      <c r="A2" t="str">
        <v>years</v>
      </c>
      <c r="B2">
        <v>2020</v>
      </c>
      <c r="C2">
        <v>2021</v>
      </c>
      <c r="D2">
        <v>2022</v>
      </c>
      <c r="E2">
        <v>2023</v>
      </c>
    </row>
    <row r="3" spans="1:6" x14ac:dyDescent="0.45">
      <c r="A3" t="str">
        <v>election rate</v>
      </c>
      <c r="B3" s="8">
        <v>0.66</v>
      </c>
      <c r="C3" s="8">
        <v>0.65</v>
      </c>
      <c r="D3" s="8">
        <v>0.62</v>
      </c>
      <c r="E3" s="8">
        <v>0.62</v>
      </c>
      <c r="F3" s="8"/>
    </row>
    <row r="4" spans="1:6" x14ac:dyDescent="0.45">
      <c r="A4" t="str">
        <v>induction rate</v>
      </c>
      <c r="B4" s="8">
        <v>1.47</v>
      </c>
      <c r="C4" s="8">
        <v>1</v>
      </c>
      <c r="D4" s="8">
        <v>0.92</v>
      </c>
      <c r="E4" s="8">
        <v>0.9</v>
      </c>
      <c r="F4" s="8"/>
    </row>
    <row r="5" spans="1:6" x14ac:dyDescent="0.45">
      <c r="A5" t="str">
        <v>activation rate</v>
      </c>
      <c r="B5" s="8">
        <v>0.56999999999999995</v>
      </c>
      <c r="C5" s="8">
        <v>0.57999999999999996</v>
      </c>
      <c r="D5" s="8">
        <v>0.26</v>
      </c>
      <c r="E5" s="8">
        <v>0.21</v>
      </c>
      <c r="F5" s="8"/>
    </row>
    <row r="6" spans="1:6" x14ac:dyDescent="0.45">
      <c r="A6" t="str">
        <v>membership retention</v>
      </c>
      <c r="B6" s="8">
        <v>0.59</v>
      </c>
      <c r="C6" s="8">
        <v>0.77</v>
      </c>
      <c r="D6" s="8">
        <v>0.42</v>
      </c>
      <c r="E6" s="8">
        <v>0.73</v>
      </c>
      <c r="F6" s="8"/>
    </row>
    <row r="7" spans="1:6" x14ac:dyDescent="0.45">
      <c r="A7" t="str">
        <v>membership growth</v>
      </c>
      <c r="B7">
        <v>-92</v>
      </c>
      <c r="C7">
        <v>-6</v>
      </c>
      <c r="D7">
        <v>-77</v>
      </c>
      <c r="E7">
        <v>38</v>
      </c>
    </row>
    <row r="8" spans="1:6" x14ac:dyDescent="0.45">
      <c r="A8" t="str">
        <v>event participation</v>
      </c>
      <c r="B8" s="8">
        <v>0.15</v>
      </c>
      <c r="C8" s="8">
        <v>0.15</v>
      </c>
      <c r="D8" s="8">
        <v>0.18</v>
      </c>
      <c r="E8" s="8">
        <v>0.21</v>
      </c>
      <c r="F8" s="8"/>
    </row>
    <row r="9" spans="1:6" x14ac:dyDescent="0.45">
      <c r="A9" t="str">
        <v>brotherhood conversion</v>
      </c>
      <c r="B9" s="8">
        <v>0.05</v>
      </c>
      <c r="C9" s="8">
        <v>0.13</v>
      </c>
      <c r="D9" s="8">
        <v>0.5</v>
      </c>
      <c r="E9" s="8">
        <v>0.36</v>
      </c>
      <c r="F9" s="8"/>
    </row>
    <row r="10" spans="1:6" x14ac:dyDescent="0.45">
      <c r="A10" t="str">
        <v>donations per memeber</v>
      </c>
      <c r="B10">
        <v>9.48</v>
      </c>
      <c r="C10">
        <v>9.18</v>
      </c>
      <c r="D10">
        <v>7.58</v>
      </c>
      <c r="E10">
        <v>21.48</v>
      </c>
    </row>
    <row r="11" spans="1:6" x14ac:dyDescent="0.45">
      <c r="A11" t="str">
        <v>servicer per member</v>
      </c>
      <c r="B11">
        <v>6.52</v>
      </c>
      <c r="C11">
        <v>7.12</v>
      </c>
      <c r="D11">
        <v>15.16</v>
      </c>
      <c r="E11">
        <v>14.53</v>
      </c>
    </row>
    <row r="12" spans="1:6" x14ac:dyDescent="0.45">
      <c r="A12" t="str">
        <v>training rate</v>
      </c>
      <c r="B12" s="8">
        <v>0.04</v>
      </c>
      <c r="C12" s="8">
        <v>0.03</v>
      </c>
      <c r="D12" s="8">
        <v>0.03</v>
      </c>
      <c r="E12" s="8">
        <v>0.05</v>
      </c>
      <c r="F12" s="8"/>
    </row>
    <row r="13" spans="1:6" x14ac:dyDescent="0.45">
      <c r="A13" t="str">
        <v>youth ordeal members</v>
      </c>
      <c r="B13">
        <v>118</v>
      </c>
      <c r="C13">
        <v>113</v>
      </c>
      <c r="D13">
        <v>80</v>
      </c>
      <c r="E13">
        <v>110</v>
      </c>
    </row>
    <row r="14" spans="1:6" x14ac:dyDescent="0.45">
      <c r="A14" t="str">
        <v>youth brotherhood members</v>
      </c>
      <c r="B14">
        <v>45</v>
      </c>
      <c r="C14">
        <v>47</v>
      </c>
      <c r="D14">
        <v>39</v>
      </c>
      <c r="E14">
        <v>39</v>
      </c>
    </row>
    <row r="15" spans="1:6" x14ac:dyDescent="0.45">
      <c r="A15" t="str">
        <v>youth vigil members</v>
      </c>
      <c r="B15">
        <v>7</v>
      </c>
      <c r="C15">
        <v>7</v>
      </c>
      <c r="D15">
        <v>1</v>
      </c>
      <c r="E15">
        <v>2</v>
      </c>
    </row>
    <row r="16" spans="1:6" x14ac:dyDescent="0.45">
      <c r="A16" t="str">
        <v>young-adult ordeal members</v>
      </c>
      <c r="B16">
        <v>29</v>
      </c>
      <c r="C16">
        <v>34</v>
      </c>
      <c r="D16">
        <v>8</v>
      </c>
      <c r="E16">
        <v>11</v>
      </c>
    </row>
    <row r="17" spans="1:5" x14ac:dyDescent="0.45">
      <c r="A17" t="str">
        <v>young adult brotherhood members</v>
      </c>
      <c r="B17">
        <v>26</v>
      </c>
      <c r="C17">
        <v>18</v>
      </c>
      <c r="D17">
        <v>17</v>
      </c>
      <c r="E17">
        <v>21</v>
      </c>
    </row>
    <row r="18" spans="1:5" x14ac:dyDescent="0.45">
      <c r="A18" t="str">
        <v>young adult vigil members</v>
      </c>
      <c r="B18">
        <v>6</v>
      </c>
      <c r="C18">
        <v>6</v>
      </c>
      <c r="D18">
        <v>3</v>
      </c>
      <c r="E18">
        <v>3</v>
      </c>
    </row>
    <row r="19" spans="1:5" x14ac:dyDescent="0.45">
      <c r="A19" t="str">
        <v>adult ordeal members</v>
      </c>
      <c r="B19">
        <v>48</v>
      </c>
      <c r="C19">
        <v>58</v>
      </c>
      <c r="D19">
        <v>28</v>
      </c>
      <c r="E19">
        <v>36</v>
      </c>
    </row>
    <row r="20" spans="1:5" x14ac:dyDescent="0.45">
      <c r="A20" t="str">
        <v>adult brotherhood members</v>
      </c>
      <c r="B20">
        <v>61</v>
      </c>
      <c r="C20">
        <v>65</v>
      </c>
      <c r="D20">
        <v>45</v>
      </c>
      <c r="E20">
        <v>50</v>
      </c>
    </row>
    <row r="21" spans="1:5" x14ac:dyDescent="0.45">
      <c r="A21" t="str">
        <v>adult vigil members</v>
      </c>
      <c r="B21">
        <v>82</v>
      </c>
      <c r="C21">
        <v>88</v>
      </c>
      <c r="D21">
        <v>43</v>
      </c>
      <c r="E21">
        <v>54</v>
      </c>
    </row>
    <row r="22" spans="1:5" x14ac:dyDescent="0.45">
      <c r="A22" t="str">
        <v>all youth members</v>
      </c>
      <c r="B22">
        <v>170</v>
      </c>
      <c r="C22">
        <v>167</v>
      </c>
      <c r="D22">
        <v>120</v>
      </c>
      <c r="E22">
        <v>151</v>
      </c>
    </row>
    <row r="23" spans="1:5" x14ac:dyDescent="0.45">
      <c r="A23" t="str">
        <v>all ya members</v>
      </c>
      <c r="B23">
        <v>61</v>
      </c>
      <c r="C23">
        <v>58</v>
      </c>
      <c r="D23">
        <v>28</v>
      </c>
      <c r="E23">
        <v>35</v>
      </c>
    </row>
    <row r="24" spans="1:5" x14ac:dyDescent="0.45">
      <c r="A24" t="str">
        <v>all adult members</v>
      </c>
      <c r="B24">
        <v>191</v>
      </c>
      <c r="C24">
        <v>211</v>
      </c>
      <c r="D24">
        <v>116</v>
      </c>
      <c r="E24">
        <v>140</v>
      </c>
    </row>
    <row r="25" spans="1:5" x14ac:dyDescent="0.45">
      <c r="A25" t="str">
        <v>all ordeal members</v>
      </c>
      <c r="B25">
        <v>195</v>
      </c>
      <c r="C25">
        <v>205</v>
      </c>
      <c r="D25">
        <v>116</v>
      </c>
      <c r="E25">
        <v>157</v>
      </c>
    </row>
    <row r="26" spans="1:5" x14ac:dyDescent="0.45">
      <c r="A26" t="str">
        <v>all brotherhood members</v>
      </c>
      <c r="B26">
        <v>132</v>
      </c>
      <c r="C26">
        <v>130</v>
      </c>
      <c r="D26">
        <v>101</v>
      </c>
      <c r="E26">
        <v>110</v>
      </c>
    </row>
    <row r="27" spans="1:5" x14ac:dyDescent="0.45">
      <c r="A27" t="str">
        <v>all vigil members</v>
      </c>
      <c r="B27">
        <v>95</v>
      </c>
      <c r="C27">
        <v>101</v>
      </c>
      <c r="D27">
        <v>47</v>
      </c>
      <c r="E27">
        <v>59</v>
      </c>
    </row>
    <row r="28" spans="1:5" x14ac:dyDescent="0.45">
      <c r="A28" t="str">
        <v>all lodge members</v>
      </c>
      <c r="B28">
        <v>422</v>
      </c>
      <c r="C28">
        <v>436</v>
      </c>
      <c r="D28">
        <v>264</v>
      </c>
      <c r="E28">
        <v>326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67BA-E6AE-453B-AC4A-145C3EC0ED7C}">
  <dimension ref="A1:F28"/>
  <sheetViews>
    <sheetView topLeftCell="A21" zoomScale="155" workbookViewId="0">
      <selection activeCell="F3" sqref="F3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E28">raw_data!A89:E116</f>
        <v>Ngutti</v>
      </c>
      <c r="B1">
        <v>0</v>
      </c>
      <c r="C1">
        <v>0</v>
      </c>
      <c r="D1">
        <v>0</v>
      </c>
      <c r="E1">
        <v>0</v>
      </c>
    </row>
    <row r="2" spans="1:6" x14ac:dyDescent="0.45">
      <c r="A2" t="str">
        <v>years</v>
      </c>
      <c r="B2">
        <v>2020</v>
      </c>
      <c r="C2">
        <v>2021</v>
      </c>
      <c r="D2">
        <v>2022</v>
      </c>
      <c r="E2">
        <v>2023</v>
      </c>
    </row>
    <row r="3" spans="1:6" x14ac:dyDescent="0.45">
      <c r="A3" t="str">
        <v>election rate</v>
      </c>
      <c r="B3" s="8">
        <v>0.25</v>
      </c>
      <c r="C3" s="8">
        <v>0.61</v>
      </c>
      <c r="D3" s="8">
        <v>0.7</v>
      </c>
      <c r="E3" s="8">
        <v>0.65</v>
      </c>
      <c r="F3" s="8"/>
    </row>
    <row r="4" spans="1:6" x14ac:dyDescent="0.45">
      <c r="A4" t="str">
        <v>induction rate</v>
      </c>
      <c r="B4" s="8">
        <v>0.67</v>
      </c>
      <c r="C4" s="8">
        <v>0.93</v>
      </c>
      <c r="D4" s="8">
        <v>0.53</v>
      </c>
      <c r="E4" s="8">
        <v>0.61</v>
      </c>
      <c r="F4" s="8"/>
    </row>
    <row r="5" spans="1:6" x14ac:dyDescent="0.45">
      <c r="A5" t="str">
        <v>activation rate</v>
      </c>
      <c r="B5" s="8">
        <v>0.17</v>
      </c>
      <c r="C5" s="8">
        <v>0.1</v>
      </c>
      <c r="D5" s="8">
        <v>0.28999999999999998</v>
      </c>
      <c r="E5" s="8">
        <v>0.22</v>
      </c>
      <c r="F5" s="8"/>
    </row>
    <row r="6" spans="1:6" x14ac:dyDescent="0.45">
      <c r="A6" t="str">
        <v>membership retention</v>
      </c>
      <c r="B6" s="8">
        <v>0.74</v>
      </c>
      <c r="C6" s="8">
        <v>0.7</v>
      </c>
      <c r="D6" s="8">
        <v>0.56000000000000005</v>
      </c>
      <c r="E6" s="8">
        <v>0.6</v>
      </c>
      <c r="F6" s="8"/>
    </row>
    <row r="7" spans="1:6" x14ac:dyDescent="0.45">
      <c r="A7" t="str">
        <v>membership growth</v>
      </c>
      <c r="B7">
        <v>1</v>
      </c>
      <c r="C7">
        <v>41</v>
      </c>
      <c r="D7">
        <v>10</v>
      </c>
      <c r="E7">
        <v>-13</v>
      </c>
    </row>
    <row r="8" spans="1:6" x14ac:dyDescent="0.45">
      <c r="A8" t="str">
        <v>event participation</v>
      </c>
      <c r="B8" s="8">
        <v>0.22</v>
      </c>
      <c r="C8" s="8">
        <v>0.13</v>
      </c>
      <c r="D8" s="8">
        <v>0.16</v>
      </c>
      <c r="E8" s="8">
        <v>0.2</v>
      </c>
      <c r="F8" s="8"/>
    </row>
    <row r="9" spans="1:6" x14ac:dyDescent="0.45">
      <c r="A9" t="str">
        <v>brotherhood conversion</v>
      </c>
      <c r="B9" s="8">
        <v>0.19</v>
      </c>
      <c r="C9" s="8">
        <v>0.32</v>
      </c>
      <c r="D9" s="8">
        <v>0.4</v>
      </c>
      <c r="E9" s="8">
        <v>0.59</v>
      </c>
      <c r="F9" s="8"/>
    </row>
    <row r="10" spans="1:6" x14ac:dyDescent="0.45">
      <c r="A10" t="str">
        <v>donations per memeber</v>
      </c>
      <c r="B10">
        <v>7.98</v>
      </c>
      <c r="C10">
        <v>11.65</v>
      </c>
      <c r="D10">
        <v>11.28</v>
      </c>
      <c r="E10">
        <v>20.88</v>
      </c>
    </row>
    <row r="11" spans="1:6" x14ac:dyDescent="0.45">
      <c r="A11" t="str">
        <v>servicer per member</v>
      </c>
      <c r="B11">
        <v>6.88</v>
      </c>
      <c r="C11">
        <v>7.85</v>
      </c>
      <c r="D11">
        <v>6.27</v>
      </c>
      <c r="E11">
        <v>59</v>
      </c>
    </row>
    <row r="12" spans="1:6" x14ac:dyDescent="0.45">
      <c r="A12" t="str">
        <v>training rate</v>
      </c>
      <c r="B12" s="8">
        <v>0.09</v>
      </c>
      <c r="C12" s="8">
        <v>0.04</v>
      </c>
      <c r="D12" s="8">
        <v>7.0000000000000007E-2</v>
      </c>
      <c r="E12" s="8">
        <v>0.11</v>
      </c>
      <c r="F12" s="8"/>
    </row>
    <row r="13" spans="1:6" x14ac:dyDescent="0.45">
      <c r="A13" t="str">
        <v>youth ordeal members</v>
      </c>
      <c r="B13">
        <v>145</v>
      </c>
      <c r="C13">
        <v>182</v>
      </c>
      <c r="D13">
        <v>181</v>
      </c>
      <c r="E13">
        <v>144</v>
      </c>
    </row>
    <row r="14" spans="1:6" x14ac:dyDescent="0.45">
      <c r="A14" t="str">
        <v>youth brotherhood members</v>
      </c>
      <c r="B14">
        <v>50</v>
      </c>
      <c r="C14">
        <v>52</v>
      </c>
      <c r="D14">
        <v>60</v>
      </c>
      <c r="E14">
        <v>94</v>
      </c>
    </row>
    <row r="15" spans="1:6" x14ac:dyDescent="0.45">
      <c r="A15" t="str">
        <v>youth vigil members</v>
      </c>
      <c r="B15">
        <v>4</v>
      </c>
      <c r="C15">
        <v>6</v>
      </c>
      <c r="D15">
        <v>5</v>
      </c>
      <c r="E15">
        <v>3</v>
      </c>
    </row>
    <row r="16" spans="1:6" x14ac:dyDescent="0.45">
      <c r="A16" t="str">
        <v>young-adult ordeal members</v>
      </c>
      <c r="B16">
        <v>18</v>
      </c>
      <c r="C16">
        <v>19</v>
      </c>
      <c r="D16">
        <v>26</v>
      </c>
      <c r="E16">
        <v>21</v>
      </c>
    </row>
    <row r="17" spans="1:5" x14ac:dyDescent="0.45">
      <c r="A17" t="str">
        <v>young adult brotherhood members</v>
      </c>
      <c r="B17">
        <v>25</v>
      </c>
      <c r="C17">
        <v>30</v>
      </c>
      <c r="D17">
        <v>30</v>
      </c>
      <c r="E17">
        <v>29</v>
      </c>
    </row>
    <row r="18" spans="1:5" x14ac:dyDescent="0.45">
      <c r="A18" t="str">
        <v>young adult vigil members</v>
      </c>
      <c r="B18">
        <v>22</v>
      </c>
      <c r="C18">
        <v>16</v>
      </c>
      <c r="D18">
        <v>13</v>
      </c>
      <c r="E18">
        <v>11</v>
      </c>
    </row>
    <row r="19" spans="1:5" x14ac:dyDescent="0.45">
      <c r="A19" t="str">
        <v>adult ordeal members</v>
      </c>
      <c r="B19">
        <v>80</v>
      </c>
      <c r="C19">
        <v>86</v>
      </c>
      <c r="D19">
        <v>76</v>
      </c>
      <c r="E19">
        <v>62</v>
      </c>
    </row>
    <row r="20" spans="1:5" x14ac:dyDescent="0.45">
      <c r="A20" t="str">
        <v>adult brotherhood members</v>
      </c>
      <c r="B20">
        <v>93</v>
      </c>
      <c r="C20">
        <v>92</v>
      </c>
      <c r="D20">
        <v>97</v>
      </c>
      <c r="E20">
        <v>86</v>
      </c>
    </row>
    <row r="21" spans="1:5" x14ac:dyDescent="0.45">
      <c r="A21" t="str">
        <v>adult vigil members</v>
      </c>
      <c r="B21">
        <v>127</v>
      </c>
      <c r="C21">
        <v>118</v>
      </c>
      <c r="D21">
        <v>115</v>
      </c>
      <c r="E21">
        <v>113</v>
      </c>
    </row>
    <row r="22" spans="1:5" x14ac:dyDescent="0.45">
      <c r="A22" t="str">
        <v>all youth members</v>
      </c>
      <c r="B22">
        <v>199</v>
      </c>
      <c r="C22">
        <v>240</v>
      </c>
      <c r="D22">
        <v>246</v>
      </c>
      <c r="E22">
        <v>241</v>
      </c>
    </row>
    <row r="23" spans="1:5" x14ac:dyDescent="0.45">
      <c r="A23" t="str">
        <v>all ya members</v>
      </c>
      <c r="B23">
        <v>65</v>
      </c>
      <c r="C23">
        <v>65</v>
      </c>
      <c r="D23">
        <v>69</v>
      </c>
      <c r="E23">
        <v>61</v>
      </c>
    </row>
    <row r="24" spans="1:5" x14ac:dyDescent="0.45">
      <c r="A24" t="str">
        <v>all adult members</v>
      </c>
      <c r="B24">
        <v>300</v>
      </c>
      <c r="C24">
        <v>296</v>
      </c>
      <c r="D24">
        <v>288</v>
      </c>
      <c r="E24">
        <v>261</v>
      </c>
    </row>
    <row r="25" spans="1:5" x14ac:dyDescent="0.45">
      <c r="A25" t="str">
        <v>all ordeal members</v>
      </c>
      <c r="B25">
        <v>243</v>
      </c>
      <c r="C25">
        <v>287</v>
      </c>
      <c r="D25">
        <v>283</v>
      </c>
      <c r="E25">
        <v>227</v>
      </c>
    </row>
    <row r="26" spans="1:5" x14ac:dyDescent="0.45">
      <c r="A26" t="str">
        <v>all brotherhood members</v>
      </c>
      <c r="B26">
        <v>168</v>
      </c>
      <c r="C26">
        <v>174</v>
      </c>
      <c r="D26">
        <v>187</v>
      </c>
      <c r="E26">
        <v>209</v>
      </c>
    </row>
    <row r="27" spans="1:5" x14ac:dyDescent="0.45">
      <c r="A27" t="str">
        <v>all vigil members</v>
      </c>
      <c r="B27">
        <v>153</v>
      </c>
      <c r="C27">
        <v>140</v>
      </c>
      <c r="D27">
        <v>133</v>
      </c>
      <c r="E27">
        <v>127</v>
      </c>
    </row>
    <row r="28" spans="1:5" x14ac:dyDescent="0.45">
      <c r="A28" t="str">
        <v>all lodge members</v>
      </c>
      <c r="B28">
        <v>564</v>
      </c>
      <c r="C28">
        <v>601</v>
      </c>
      <c r="D28">
        <v>603</v>
      </c>
      <c r="E28">
        <v>563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4AF7-4209-468C-AA1E-AFADA7C0667E}">
  <dimension ref="A1:F28"/>
  <sheetViews>
    <sheetView zoomScale="58" workbookViewId="0">
      <selection activeCell="F28" sqref="F28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E28">raw_data!A118:E145</f>
        <v>Ofi</v>
      </c>
      <c r="B1">
        <v>0</v>
      </c>
      <c r="C1">
        <v>0</v>
      </c>
      <c r="D1">
        <v>0</v>
      </c>
      <c r="E1">
        <v>0</v>
      </c>
    </row>
    <row r="2" spans="1:6" x14ac:dyDescent="0.45">
      <c r="A2" t="str">
        <v>years</v>
      </c>
      <c r="B2">
        <v>2020</v>
      </c>
      <c r="C2">
        <v>2021</v>
      </c>
      <c r="D2">
        <v>2022</v>
      </c>
      <c r="E2">
        <v>2023</v>
      </c>
    </row>
    <row r="3" spans="1:6" x14ac:dyDescent="0.45">
      <c r="A3" t="str">
        <v>election rate</v>
      </c>
      <c r="B3" s="8">
        <v>0.34</v>
      </c>
      <c r="C3" s="8">
        <v>0.62</v>
      </c>
      <c r="D3" s="8">
        <v>0.38</v>
      </c>
      <c r="E3" s="8">
        <v>0</v>
      </c>
      <c r="F3" s="8"/>
    </row>
    <row r="4" spans="1:6" x14ac:dyDescent="0.45">
      <c r="A4" t="str">
        <v>induction rate</v>
      </c>
      <c r="B4" s="8">
        <v>0.5</v>
      </c>
      <c r="C4" s="8">
        <v>0</v>
      </c>
      <c r="D4" s="8">
        <v>0.86</v>
      </c>
      <c r="E4" s="8">
        <v>0.97</v>
      </c>
      <c r="F4" s="8"/>
    </row>
    <row r="5" spans="1:6" x14ac:dyDescent="0.45">
      <c r="A5" t="str">
        <v>activation rate</v>
      </c>
      <c r="B5" s="8">
        <v>0.23</v>
      </c>
      <c r="C5" s="8">
        <v>0.25</v>
      </c>
      <c r="D5" s="8">
        <v>0</v>
      </c>
      <c r="E5" s="8">
        <v>0</v>
      </c>
      <c r="F5" s="8"/>
    </row>
    <row r="6" spans="1:6" x14ac:dyDescent="0.45">
      <c r="A6" t="str">
        <v>membership retention</v>
      </c>
      <c r="B6" s="8">
        <v>0.62</v>
      </c>
      <c r="C6" s="8">
        <v>0.84</v>
      </c>
      <c r="D6" s="8">
        <v>0.54</v>
      </c>
      <c r="E6" s="8">
        <v>1</v>
      </c>
      <c r="F6" s="8"/>
    </row>
    <row r="7" spans="1:6" x14ac:dyDescent="0.45">
      <c r="A7" t="str">
        <v>membership growth</v>
      </c>
      <c r="B7">
        <v>-29</v>
      </c>
      <c r="C7">
        <v>28</v>
      </c>
      <c r="D7">
        <v>-17</v>
      </c>
      <c r="E7">
        <v>25</v>
      </c>
    </row>
    <row r="8" spans="1:6" x14ac:dyDescent="0.45">
      <c r="A8" t="str">
        <v>event participation</v>
      </c>
      <c r="B8" s="8">
        <v>0.26</v>
      </c>
      <c r="C8" s="8">
        <v>0.35</v>
      </c>
      <c r="D8" s="8">
        <v>0.25</v>
      </c>
      <c r="E8" s="8">
        <v>0.01</v>
      </c>
      <c r="F8" s="8"/>
    </row>
    <row r="9" spans="1:6" x14ac:dyDescent="0.45">
      <c r="A9" t="str">
        <v>brotherhood conversion</v>
      </c>
      <c r="B9" s="8">
        <v>0.32</v>
      </c>
      <c r="C9" s="8">
        <v>0.22</v>
      </c>
      <c r="D9" s="8">
        <v>0.32</v>
      </c>
      <c r="E9" s="8">
        <v>0.16</v>
      </c>
      <c r="F9" s="8"/>
    </row>
    <row r="10" spans="1:6" x14ac:dyDescent="0.45">
      <c r="A10" t="str">
        <v>donations per memeber</v>
      </c>
      <c r="B10">
        <v>25.18</v>
      </c>
      <c r="C10">
        <v>20.260000000000002</v>
      </c>
      <c r="D10">
        <v>98.77</v>
      </c>
      <c r="E10">
        <v>12</v>
      </c>
    </row>
    <row r="11" spans="1:6" x14ac:dyDescent="0.45">
      <c r="A11" t="str">
        <v>servicer per member</v>
      </c>
      <c r="B11">
        <v>0</v>
      </c>
      <c r="C11">
        <v>9.1199999999999992</v>
      </c>
      <c r="D11">
        <v>9.8800000000000008</v>
      </c>
      <c r="E11">
        <v>0</v>
      </c>
    </row>
    <row r="12" spans="1:6" x14ac:dyDescent="0.45">
      <c r="A12" t="str">
        <v>training rate</v>
      </c>
      <c r="B12" s="8">
        <v>0.15</v>
      </c>
      <c r="C12" s="8">
        <v>0.13</v>
      </c>
      <c r="D12" s="8">
        <v>0.16</v>
      </c>
      <c r="E12" s="8">
        <v>0</v>
      </c>
      <c r="F12" s="8"/>
    </row>
    <row r="13" spans="1:6" x14ac:dyDescent="0.45">
      <c r="A13" t="str">
        <v>youth ordeal members</v>
      </c>
      <c r="B13">
        <v>28</v>
      </c>
      <c r="C13">
        <v>62</v>
      </c>
      <c r="D13">
        <v>47</v>
      </c>
      <c r="E13">
        <v>61</v>
      </c>
    </row>
    <row r="14" spans="1:6" x14ac:dyDescent="0.45">
      <c r="A14" t="str">
        <v>youth brotherhood members</v>
      </c>
      <c r="B14">
        <v>24</v>
      </c>
      <c r="C14">
        <v>22</v>
      </c>
      <c r="D14">
        <v>20</v>
      </c>
      <c r="E14">
        <v>23</v>
      </c>
    </row>
    <row r="15" spans="1:6" x14ac:dyDescent="0.45">
      <c r="A15" t="str">
        <v>youth vigil members</v>
      </c>
      <c r="B15">
        <v>1</v>
      </c>
      <c r="C15">
        <v>3</v>
      </c>
      <c r="D15">
        <v>3</v>
      </c>
      <c r="E15">
        <v>1</v>
      </c>
    </row>
    <row r="16" spans="1:6" x14ac:dyDescent="0.45">
      <c r="A16" t="str">
        <v>young-adult ordeal members</v>
      </c>
      <c r="B16">
        <v>3</v>
      </c>
      <c r="C16">
        <v>3</v>
      </c>
      <c r="D16">
        <v>2</v>
      </c>
      <c r="E16">
        <v>8</v>
      </c>
    </row>
    <row r="17" spans="1:5" x14ac:dyDescent="0.45">
      <c r="A17" t="str">
        <v>young adult brotherhood members</v>
      </c>
      <c r="B17">
        <v>7</v>
      </c>
      <c r="C17">
        <v>6</v>
      </c>
      <c r="D17">
        <v>8</v>
      </c>
      <c r="E17">
        <v>12</v>
      </c>
    </row>
    <row r="18" spans="1:5" x14ac:dyDescent="0.45">
      <c r="A18" t="str">
        <v>young adult vigil members</v>
      </c>
      <c r="B18">
        <v>8</v>
      </c>
      <c r="C18">
        <v>3</v>
      </c>
      <c r="D18">
        <v>2</v>
      </c>
      <c r="E18">
        <v>2</v>
      </c>
    </row>
    <row r="19" spans="1:5" x14ac:dyDescent="0.45">
      <c r="A19" t="str">
        <v>adult ordeal members</v>
      </c>
      <c r="B19">
        <v>13</v>
      </c>
      <c r="C19">
        <v>9</v>
      </c>
      <c r="D19">
        <v>18</v>
      </c>
      <c r="E19">
        <v>37</v>
      </c>
    </row>
    <row r="20" spans="1:5" x14ac:dyDescent="0.45">
      <c r="A20" t="str">
        <v>adult brotherhood members</v>
      </c>
      <c r="B20">
        <v>23</v>
      </c>
      <c r="C20">
        <v>19</v>
      </c>
      <c r="D20">
        <v>25</v>
      </c>
      <c r="E20">
        <v>42</v>
      </c>
    </row>
    <row r="21" spans="1:5" x14ac:dyDescent="0.45">
      <c r="A21" t="str">
        <v>adult vigil members</v>
      </c>
      <c r="B21">
        <v>32</v>
      </c>
      <c r="C21">
        <v>31</v>
      </c>
      <c r="D21">
        <v>37</v>
      </c>
      <c r="E21">
        <v>64</v>
      </c>
    </row>
    <row r="22" spans="1:5" x14ac:dyDescent="0.45">
      <c r="A22" t="str">
        <v>all youth members</v>
      </c>
      <c r="B22">
        <v>53</v>
      </c>
      <c r="C22">
        <v>87</v>
      </c>
      <c r="D22">
        <v>70</v>
      </c>
      <c r="E22">
        <v>85</v>
      </c>
    </row>
    <row r="23" spans="1:5" x14ac:dyDescent="0.45">
      <c r="A23" t="str">
        <v>all ya members</v>
      </c>
      <c r="B23">
        <v>18</v>
      </c>
      <c r="C23">
        <v>12</v>
      </c>
      <c r="D23">
        <v>12</v>
      </c>
      <c r="E23">
        <v>22</v>
      </c>
    </row>
    <row r="24" spans="1:5" x14ac:dyDescent="0.45">
      <c r="A24" t="str">
        <v>all adult members</v>
      </c>
      <c r="B24">
        <v>68</v>
      </c>
      <c r="C24">
        <v>59</v>
      </c>
      <c r="D24">
        <v>80</v>
      </c>
      <c r="E24">
        <v>143</v>
      </c>
    </row>
    <row r="25" spans="1:5" x14ac:dyDescent="0.45">
      <c r="A25" t="str">
        <v>all ordeal members</v>
      </c>
      <c r="B25">
        <v>44</v>
      </c>
      <c r="C25">
        <v>74</v>
      </c>
      <c r="D25">
        <v>67</v>
      </c>
      <c r="E25">
        <v>106</v>
      </c>
    </row>
    <row r="26" spans="1:5" x14ac:dyDescent="0.45">
      <c r="A26" t="str">
        <v>all brotherhood members</v>
      </c>
      <c r="B26">
        <v>54</v>
      </c>
      <c r="C26">
        <v>47</v>
      </c>
      <c r="D26">
        <v>53</v>
      </c>
      <c r="E26">
        <v>77</v>
      </c>
    </row>
    <row r="27" spans="1:5" x14ac:dyDescent="0.45">
      <c r="A27" t="str">
        <v>all vigil members</v>
      </c>
      <c r="B27">
        <v>41</v>
      </c>
      <c r="C27">
        <v>37</v>
      </c>
      <c r="D27">
        <v>42</v>
      </c>
      <c r="E27">
        <v>67</v>
      </c>
    </row>
    <row r="28" spans="1:5" x14ac:dyDescent="0.45">
      <c r="A28" t="str">
        <v>all lodge members</v>
      </c>
      <c r="B28">
        <v>139</v>
      </c>
      <c r="C28">
        <v>158</v>
      </c>
      <c r="D28">
        <v>162</v>
      </c>
      <c r="E28">
        <v>250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2D08-37D5-43A6-8B4E-DF428F15014B}">
  <dimension ref="A1:F28"/>
  <sheetViews>
    <sheetView zoomScale="98" workbookViewId="0">
      <selection activeCell="F15" sqref="F15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E28">raw_data!A147:E174</f>
        <v>Pell</v>
      </c>
      <c r="B1">
        <v>0</v>
      </c>
      <c r="C1">
        <v>0</v>
      </c>
      <c r="D1">
        <v>0</v>
      </c>
      <c r="E1">
        <v>0</v>
      </c>
    </row>
    <row r="2" spans="1:6" x14ac:dyDescent="0.45">
      <c r="A2" t="str">
        <v>years</v>
      </c>
      <c r="B2">
        <v>2020</v>
      </c>
      <c r="C2">
        <v>2021</v>
      </c>
      <c r="D2">
        <v>2022</v>
      </c>
      <c r="E2">
        <v>2023</v>
      </c>
    </row>
    <row r="3" spans="1:6" x14ac:dyDescent="0.45">
      <c r="A3" t="str">
        <v>election rate</v>
      </c>
      <c r="B3" s="8">
        <v>0.65</v>
      </c>
      <c r="C3" s="8">
        <v>0.91</v>
      </c>
      <c r="D3" s="8">
        <v>0.54</v>
      </c>
      <c r="E3" s="8">
        <v>0.54</v>
      </c>
      <c r="F3" s="8"/>
    </row>
    <row r="4" spans="1:6" x14ac:dyDescent="0.45">
      <c r="A4" t="str">
        <v>induction rate</v>
      </c>
      <c r="B4" s="8">
        <v>0.63</v>
      </c>
      <c r="C4" s="8">
        <v>0.72</v>
      </c>
      <c r="D4" s="8">
        <v>0.9</v>
      </c>
      <c r="E4" s="8">
        <v>0.8</v>
      </c>
      <c r="F4" s="8"/>
    </row>
    <row r="5" spans="1:6" x14ac:dyDescent="0.45">
      <c r="A5" t="str">
        <v>activation rate</v>
      </c>
      <c r="B5" s="8">
        <v>0.43</v>
      </c>
      <c r="C5" s="8">
        <v>0.56000000000000005</v>
      </c>
      <c r="D5" s="8">
        <v>0.5</v>
      </c>
      <c r="E5" s="8">
        <v>0.67</v>
      </c>
      <c r="F5" s="8"/>
    </row>
    <row r="6" spans="1:6" x14ac:dyDescent="0.45">
      <c r="A6" t="str">
        <v>membership retention</v>
      </c>
      <c r="B6" s="8">
        <v>0.82</v>
      </c>
      <c r="C6" s="8">
        <v>0.69</v>
      </c>
      <c r="D6" s="8">
        <v>0.67</v>
      </c>
      <c r="E6" s="8">
        <v>0.74</v>
      </c>
      <c r="F6" s="8"/>
    </row>
    <row r="7" spans="1:6" x14ac:dyDescent="0.45">
      <c r="A7" t="str">
        <v>membership growth</v>
      </c>
      <c r="B7">
        <v>10</v>
      </c>
      <c r="C7">
        <v>-26</v>
      </c>
      <c r="D7">
        <v>-8</v>
      </c>
      <c r="E7">
        <v>11</v>
      </c>
    </row>
    <row r="8" spans="1:6" x14ac:dyDescent="0.45">
      <c r="A8" t="str">
        <v>event participation</v>
      </c>
      <c r="B8" s="8">
        <v>0.16</v>
      </c>
      <c r="C8" s="8">
        <v>0.21</v>
      </c>
      <c r="D8" s="8">
        <v>0.2</v>
      </c>
      <c r="E8" s="8">
        <v>0.2</v>
      </c>
      <c r="F8" s="8"/>
    </row>
    <row r="9" spans="1:6" x14ac:dyDescent="0.45">
      <c r="A9" t="str">
        <v>brotherhood conversion</v>
      </c>
      <c r="B9" s="8">
        <v>0.14000000000000001</v>
      </c>
      <c r="C9" s="8">
        <v>0.23</v>
      </c>
      <c r="D9" s="8">
        <v>0.38</v>
      </c>
      <c r="E9" s="8">
        <v>0.4</v>
      </c>
      <c r="F9" s="8"/>
    </row>
    <row r="10" spans="1:6" x14ac:dyDescent="0.45">
      <c r="A10" t="str">
        <v>donations per memeber</v>
      </c>
      <c r="B10">
        <v>17.55</v>
      </c>
      <c r="C10">
        <v>15.32</v>
      </c>
      <c r="D10">
        <v>18.559999999999999</v>
      </c>
      <c r="E10">
        <v>10.23</v>
      </c>
    </row>
    <row r="11" spans="1:6" x14ac:dyDescent="0.45">
      <c r="A11" t="str">
        <v>servicer per member</v>
      </c>
      <c r="B11">
        <v>2.75</v>
      </c>
      <c r="C11">
        <v>8.9499999999999993</v>
      </c>
      <c r="D11">
        <v>18.18</v>
      </c>
      <c r="E11">
        <v>5.27</v>
      </c>
    </row>
    <row r="12" spans="1:6" x14ac:dyDescent="0.45">
      <c r="A12" t="str">
        <v>training rate</v>
      </c>
      <c r="B12" s="8">
        <v>0</v>
      </c>
      <c r="C12" s="8">
        <v>0.11</v>
      </c>
      <c r="D12" s="8">
        <v>0.2</v>
      </c>
      <c r="E12" s="8">
        <v>0.14000000000000001</v>
      </c>
      <c r="F12" s="8"/>
    </row>
    <row r="13" spans="1:6" x14ac:dyDescent="0.45">
      <c r="A13" t="str">
        <v>youth ordeal members</v>
      </c>
      <c r="B13">
        <v>167</v>
      </c>
      <c r="C13">
        <v>141</v>
      </c>
      <c r="D13">
        <v>115</v>
      </c>
      <c r="E13">
        <v>110</v>
      </c>
    </row>
    <row r="14" spans="1:6" x14ac:dyDescent="0.45">
      <c r="A14" t="str">
        <v>youth brotherhood members</v>
      </c>
      <c r="B14">
        <v>42</v>
      </c>
      <c r="C14">
        <v>50</v>
      </c>
      <c r="D14">
        <v>60</v>
      </c>
      <c r="E14">
        <v>78</v>
      </c>
    </row>
    <row r="15" spans="1:6" x14ac:dyDescent="0.45">
      <c r="A15" t="str">
        <v>youth vigil members</v>
      </c>
      <c r="B15">
        <v>3</v>
      </c>
      <c r="C15">
        <v>3</v>
      </c>
      <c r="D15">
        <v>4</v>
      </c>
      <c r="E15">
        <v>1</v>
      </c>
    </row>
    <row r="16" spans="1:6" x14ac:dyDescent="0.45">
      <c r="A16" t="str">
        <v>young-adult ordeal members</v>
      </c>
      <c r="B16">
        <v>22</v>
      </c>
      <c r="C16">
        <v>25</v>
      </c>
      <c r="D16">
        <v>24</v>
      </c>
      <c r="E16">
        <v>24</v>
      </c>
    </row>
    <row r="17" spans="1:5" x14ac:dyDescent="0.45">
      <c r="A17" t="str">
        <v>young adult brotherhood members</v>
      </c>
      <c r="B17">
        <v>29</v>
      </c>
      <c r="C17">
        <v>21</v>
      </c>
      <c r="D17">
        <v>30</v>
      </c>
      <c r="E17">
        <v>28</v>
      </c>
    </row>
    <row r="18" spans="1:5" x14ac:dyDescent="0.45">
      <c r="A18" t="str">
        <v>young adult vigil members</v>
      </c>
      <c r="B18">
        <v>10</v>
      </c>
      <c r="C18">
        <v>7</v>
      </c>
      <c r="D18">
        <v>6</v>
      </c>
      <c r="E18">
        <v>9</v>
      </c>
    </row>
    <row r="19" spans="1:5" x14ac:dyDescent="0.45">
      <c r="A19" t="str">
        <v>adult ordeal members</v>
      </c>
      <c r="B19">
        <v>51</v>
      </c>
      <c r="C19">
        <v>83</v>
      </c>
      <c r="D19">
        <v>74</v>
      </c>
      <c r="E19">
        <v>65</v>
      </c>
    </row>
    <row r="20" spans="1:5" x14ac:dyDescent="0.45">
      <c r="A20" t="str">
        <v>adult brotherhood members</v>
      </c>
      <c r="B20">
        <v>67</v>
      </c>
      <c r="C20">
        <v>66</v>
      </c>
      <c r="D20">
        <v>83</v>
      </c>
      <c r="E20">
        <v>82</v>
      </c>
    </row>
    <row r="21" spans="1:5" x14ac:dyDescent="0.45">
      <c r="A21" t="str">
        <v>adult vigil members</v>
      </c>
      <c r="B21">
        <v>65</v>
      </c>
      <c r="C21">
        <v>61</v>
      </c>
      <c r="D21">
        <v>89</v>
      </c>
      <c r="E21">
        <v>92</v>
      </c>
    </row>
    <row r="22" spans="1:5" x14ac:dyDescent="0.45">
      <c r="A22" t="str">
        <v>all youth members</v>
      </c>
      <c r="B22">
        <v>212</v>
      </c>
      <c r="C22">
        <v>194</v>
      </c>
      <c r="D22">
        <v>179</v>
      </c>
      <c r="E22">
        <v>189</v>
      </c>
    </row>
    <row r="23" spans="1:5" x14ac:dyDescent="0.45">
      <c r="A23" t="str">
        <v>all ya members</v>
      </c>
      <c r="B23">
        <v>61</v>
      </c>
      <c r="C23">
        <v>53</v>
      </c>
      <c r="D23">
        <v>60</v>
      </c>
      <c r="E23">
        <v>61</v>
      </c>
    </row>
    <row r="24" spans="1:5" x14ac:dyDescent="0.45">
      <c r="A24" t="str">
        <v>all adult members</v>
      </c>
      <c r="B24">
        <v>183</v>
      </c>
      <c r="C24">
        <v>210</v>
      </c>
      <c r="D24">
        <v>246</v>
      </c>
      <c r="E24">
        <v>239</v>
      </c>
    </row>
    <row r="25" spans="1:5" x14ac:dyDescent="0.45">
      <c r="A25" t="str">
        <v>all ordeal members</v>
      </c>
      <c r="B25">
        <v>240</v>
      </c>
      <c r="C25">
        <v>249</v>
      </c>
      <c r="D25">
        <v>213</v>
      </c>
      <c r="E25">
        <v>199</v>
      </c>
    </row>
    <row r="26" spans="1:5" x14ac:dyDescent="0.45">
      <c r="A26" t="str">
        <v>all brotherhood members</v>
      </c>
      <c r="B26">
        <v>138</v>
      </c>
      <c r="C26">
        <v>137</v>
      </c>
      <c r="D26">
        <v>173</v>
      </c>
      <c r="E26">
        <v>188</v>
      </c>
    </row>
    <row r="27" spans="1:5" x14ac:dyDescent="0.45">
      <c r="A27" t="str">
        <v>all vigil members</v>
      </c>
      <c r="B27">
        <v>78</v>
      </c>
      <c r="C27">
        <v>71</v>
      </c>
      <c r="D27">
        <v>99</v>
      </c>
      <c r="E27">
        <v>102</v>
      </c>
    </row>
    <row r="28" spans="1:5" x14ac:dyDescent="0.45">
      <c r="A28" t="str">
        <v>all lodge members</v>
      </c>
      <c r="B28">
        <v>456</v>
      </c>
      <c r="C28">
        <v>457</v>
      </c>
      <c r="D28">
        <v>485</v>
      </c>
      <c r="E28">
        <v>489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E42E-D710-404B-841D-AF316E7C4BBD}">
  <dimension ref="A1:F28"/>
  <sheetViews>
    <sheetView zoomScale="88" workbookViewId="0">
      <selection activeCell="B18" sqref="B18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E28">raw_data!A176:E203</f>
        <v>Sequoyah</v>
      </c>
      <c r="B1">
        <v>0</v>
      </c>
      <c r="C1">
        <v>0</v>
      </c>
      <c r="D1">
        <v>0</v>
      </c>
      <c r="E1">
        <v>0</v>
      </c>
    </row>
    <row r="2" spans="1:6" x14ac:dyDescent="0.45">
      <c r="A2" t="str">
        <v>years</v>
      </c>
      <c r="B2">
        <v>2020</v>
      </c>
      <c r="C2">
        <v>2021</v>
      </c>
      <c r="D2">
        <v>2022</v>
      </c>
      <c r="E2">
        <v>2023</v>
      </c>
    </row>
    <row r="3" spans="1:6" x14ac:dyDescent="0.45">
      <c r="A3" t="str">
        <v>election rate</v>
      </c>
      <c r="B3" s="8">
        <v>1</v>
      </c>
      <c r="C3" s="8">
        <v>0.5</v>
      </c>
      <c r="D3" s="8">
        <v>0.45</v>
      </c>
      <c r="E3" s="8">
        <v>0.78</v>
      </c>
      <c r="F3" s="8"/>
    </row>
    <row r="4" spans="1:6" x14ac:dyDescent="0.45">
      <c r="A4" t="str">
        <v>induction rate</v>
      </c>
      <c r="B4" s="8">
        <v>0.59</v>
      </c>
      <c r="C4" s="8">
        <v>0.81</v>
      </c>
      <c r="D4" s="8">
        <v>0.66</v>
      </c>
      <c r="E4" s="8">
        <v>0.78</v>
      </c>
      <c r="F4" s="8"/>
    </row>
    <row r="5" spans="1:6" x14ac:dyDescent="0.45">
      <c r="A5" t="str">
        <v>activation rate</v>
      </c>
      <c r="B5" s="8">
        <v>0.23</v>
      </c>
      <c r="C5" s="8">
        <v>0.35</v>
      </c>
      <c r="D5" s="8">
        <v>0.14000000000000001</v>
      </c>
      <c r="E5" s="8">
        <v>0.18</v>
      </c>
      <c r="F5" s="8"/>
    </row>
    <row r="6" spans="1:6" x14ac:dyDescent="0.45">
      <c r="A6" t="str">
        <v>membership retention</v>
      </c>
      <c r="B6" s="8">
        <v>0.32</v>
      </c>
      <c r="C6" s="8">
        <v>0.92</v>
      </c>
      <c r="D6" s="8">
        <v>0.35</v>
      </c>
      <c r="E6" s="8">
        <v>0.7</v>
      </c>
      <c r="F6" s="8"/>
    </row>
    <row r="7" spans="1:6" x14ac:dyDescent="0.45">
      <c r="A7" t="str">
        <v>membership growth</v>
      </c>
      <c r="B7">
        <v>-38</v>
      </c>
      <c r="C7">
        <v>33</v>
      </c>
      <c r="D7">
        <v>-30</v>
      </c>
      <c r="E7">
        <v>27</v>
      </c>
    </row>
    <row r="8" spans="1:6" x14ac:dyDescent="0.45">
      <c r="A8" t="str">
        <v>event participation</v>
      </c>
      <c r="B8" s="8">
        <v>0.2</v>
      </c>
      <c r="C8" s="8">
        <v>0.22</v>
      </c>
      <c r="D8" s="8">
        <v>0.28000000000000003</v>
      </c>
      <c r="E8" s="8">
        <v>0.22</v>
      </c>
      <c r="F8" s="8"/>
    </row>
    <row r="9" spans="1:6" x14ac:dyDescent="0.45">
      <c r="A9" t="str">
        <v>brotherhood conversion</v>
      </c>
      <c r="B9" s="8">
        <v>0.28000000000000003</v>
      </c>
      <c r="C9" s="8">
        <v>0.25</v>
      </c>
      <c r="D9" s="8">
        <v>0.37</v>
      </c>
      <c r="E9" s="8">
        <v>0.25</v>
      </c>
      <c r="F9" s="8"/>
    </row>
    <row r="10" spans="1:6" x14ac:dyDescent="0.45">
      <c r="A10" t="str">
        <v>donations per memeber</v>
      </c>
      <c r="B10">
        <v>31.03</v>
      </c>
      <c r="C10">
        <v>23.98</v>
      </c>
      <c r="D10">
        <v>13.09</v>
      </c>
      <c r="E10">
        <v>23.98</v>
      </c>
    </row>
    <row r="11" spans="1:6" x14ac:dyDescent="0.45">
      <c r="A11" t="str">
        <v>servicer per member</v>
      </c>
      <c r="B11">
        <v>14</v>
      </c>
      <c r="C11">
        <v>10.15</v>
      </c>
      <c r="D11">
        <v>10.14</v>
      </c>
      <c r="E11">
        <v>1.85</v>
      </c>
    </row>
    <row r="12" spans="1:6" x14ac:dyDescent="0.45">
      <c r="A12" t="str">
        <v>training rate</v>
      </c>
      <c r="B12" s="8">
        <v>0.25</v>
      </c>
      <c r="C12" s="8">
        <v>0.1</v>
      </c>
      <c r="D12" s="8">
        <v>0.4</v>
      </c>
      <c r="E12" s="8">
        <v>0.26</v>
      </c>
      <c r="F12" s="8"/>
    </row>
    <row r="13" spans="1:6" x14ac:dyDescent="0.45">
      <c r="A13" t="str">
        <v>youth ordeal members</v>
      </c>
      <c r="B13">
        <v>35</v>
      </c>
      <c r="C13">
        <v>63</v>
      </c>
      <c r="D13">
        <v>38</v>
      </c>
      <c r="E13">
        <v>55</v>
      </c>
    </row>
    <row r="14" spans="1:6" x14ac:dyDescent="0.45">
      <c r="A14" t="str">
        <v>youth brotherhood members</v>
      </c>
      <c r="B14">
        <v>8</v>
      </c>
      <c r="C14">
        <v>5</v>
      </c>
      <c r="D14">
        <v>9</v>
      </c>
      <c r="E14">
        <v>11</v>
      </c>
    </row>
    <row r="15" spans="1:6" x14ac:dyDescent="0.45">
      <c r="A15" t="str">
        <v>youth vigil members</v>
      </c>
      <c r="B15">
        <v>1</v>
      </c>
      <c r="C15">
        <v>1</v>
      </c>
      <c r="D15">
        <v>0</v>
      </c>
      <c r="E15">
        <v>1</v>
      </c>
    </row>
    <row r="16" spans="1:6" x14ac:dyDescent="0.45">
      <c r="A16" t="str">
        <v>young-adult ordeal members</v>
      </c>
      <c r="B16">
        <v>5</v>
      </c>
      <c r="C16">
        <v>9</v>
      </c>
      <c r="D16">
        <v>5</v>
      </c>
      <c r="E16">
        <v>11</v>
      </c>
    </row>
    <row r="17" spans="1:5" x14ac:dyDescent="0.45">
      <c r="A17" t="str">
        <v>young adult brotherhood members</v>
      </c>
      <c r="B17">
        <v>4</v>
      </c>
      <c r="C17">
        <v>9</v>
      </c>
      <c r="D17">
        <v>6</v>
      </c>
      <c r="E17">
        <v>4</v>
      </c>
    </row>
    <row r="18" spans="1:5" x14ac:dyDescent="0.45">
      <c r="A18" t="str">
        <v>young adult vigil members</v>
      </c>
      <c r="B18">
        <v>4</v>
      </c>
      <c r="C18">
        <v>3</v>
      </c>
      <c r="D18">
        <v>2</v>
      </c>
      <c r="E18">
        <v>5</v>
      </c>
    </row>
    <row r="19" spans="1:5" x14ac:dyDescent="0.45">
      <c r="A19" t="str">
        <v>adult ordeal members</v>
      </c>
      <c r="B19">
        <v>17</v>
      </c>
      <c r="C19">
        <v>28</v>
      </c>
      <c r="D19">
        <v>23</v>
      </c>
      <c r="E19">
        <v>24</v>
      </c>
    </row>
    <row r="20" spans="1:5" x14ac:dyDescent="0.45">
      <c r="A20" t="str">
        <v>adult brotherhood members</v>
      </c>
      <c r="B20">
        <v>34</v>
      </c>
      <c r="C20">
        <v>51</v>
      </c>
      <c r="D20">
        <v>37</v>
      </c>
      <c r="E20">
        <v>37</v>
      </c>
    </row>
    <row r="21" spans="1:5" x14ac:dyDescent="0.45">
      <c r="A21" t="str">
        <v>adult vigil members</v>
      </c>
      <c r="B21">
        <v>35</v>
      </c>
      <c r="C21">
        <v>38</v>
      </c>
      <c r="D21">
        <v>28</v>
      </c>
      <c r="E21">
        <v>37</v>
      </c>
    </row>
    <row r="22" spans="1:5" x14ac:dyDescent="0.45">
      <c r="A22" t="str">
        <v>all youth members</v>
      </c>
      <c r="B22">
        <v>44</v>
      </c>
      <c r="C22">
        <v>69</v>
      </c>
      <c r="D22">
        <v>47</v>
      </c>
      <c r="E22">
        <v>67</v>
      </c>
    </row>
    <row r="23" spans="1:5" x14ac:dyDescent="0.45">
      <c r="A23" t="str">
        <v>all ya members</v>
      </c>
      <c r="B23">
        <v>13</v>
      </c>
      <c r="C23">
        <v>21</v>
      </c>
      <c r="D23">
        <v>13</v>
      </c>
      <c r="E23">
        <v>20</v>
      </c>
    </row>
    <row r="24" spans="1:5" x14ac:dyDescent="0.45">
      <c r="A24" t="str">
        <v>all adult members</v>
      </c>
      <c r="B24">
        <v>86</v>
      </c>
      <c r="C24">
        <v>117</v>
      </c>
      <c r="D24">
        <v>88</v>
      </c>
      <c r="E24">
        <v>98</v>
      </c>
    </row>
    <row r="25" spans="1:5" x14ac:dyDescent="0.45">
      <c r="A25" t="str">
        <v>all ordeal members</v>
      </c>
      <c r="B25">
        <v>57</v>
      </c>
      <c r="C25">
        <v>100</v>
      </c>
      <c r="D25">
        <v>66</v>
      </c>
      <c r="E25">
        <v>90</v>
      </c>
    </row>
    <row r="26" spans="1:5" x14ac:dyDescent="0.45">
      <c r="A26" t="str">
        <v>all brotherhood members</v>
      </c>
      <c r="B26">
        <v>46</v>
      </c>
      <c r="C26">
        <v>65</v>
      </c>
      <c r="D26">
        <v>52</v>
      </c>
      <c r="E26">
        <v>52</v>
      </c>
    </row>
    <row r="27" spans="1:5" x14ac:dyDescent="0.45">
      <c r="A27" t="str">
        <v>all vigil members</v>
      </c>
      <c r="B27">
        <v>40</v>
      </c>
      <c r="C27">
        <v>42</v>
      </c>
      <c r="D27">
        <v>30</v>
      </c>
      <c r="E27">
        <v>43</v>
      </c>
    </row>
    <row r="28" spans="1:5" x14ac:dyDescent="0.45">
      <c r="A28" t="str">
        <v>all lodge members</v>
      </c>
      <c r="B28">
        <v>143</v>
      </c>
      <c r="C28">
        <v>207</v>
      </c>
      <c r="D28">
        <v>148</v>
      </c>
      <c r="E28">
        <v>185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2CA6-C5FC-4285-A558-A0E70B8FC389}">
  <dimension ref="A1:F28"/>
  <sheetViews>
    <sheetView zoomScale="72" workbookViewId="0">
      <selection activeCell="D10" sqref="D10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E28">raw_data!A205:E232</f>
        <v>Tali</v>
      </c>
      <c r="B1">
        <v>0</v>
      </c>
      <c r="C1">
        <v>0</v>
      </c>
      <c r="D1">
        <v>0</v>
      </c>
      <c r="E1">
        <v>0</v>
      </c>
    </row>
    <row r="2" spans="1:6" x14ac:dyDescent="0.45">
      <c r="A2" t="str">
        <v>years</v>
      </c>
      <c r="B2">
        <v>2020</v>
      </c>
      <c r="C2">
        <v>2021</v>
      </c>
      <c r="D2">
        <v>2022</v>
      </c>
      <c r="E2">
        <v>2023</v>
      </c>
    </row>
    <row r="3" spans="1:6" x14ac:dyDescent="0.45">
      <c r="A3" t="str">
        <v>election rate</v>
      </c>
      <c r="B3" s="8">
        <v>0.5</v>
      </c>
      <c r="C3" s="8">
        <v>0.36</v>
      </c>
      <c r="D3" s="8">
        <v>0.5</v>
      </c>
      <c r="E3" s="8">
        <v>0.53</v>
      </c>
      <c r="F3" s="8"/>
    </row>
    <row r="4" spans="1:6" x14ac:dyDescent="0.45">
      <c r="A4" t="str">
        <v>induction rate</v>
      </c>
      <c r="B4" s="8">
        <v>0.5</v>
      </c>
      <c r="C4" s="8">
        <v>1</v>
      </c>
      <c r="D4" s="8">
        <v>0.74</v>
      </c>
      <c r="E4" s="8">
        <v>0.66</v>
      </c>
      <c r="F4" s="8"/>
    </row>
    <row r="5" spans="1:6" x14ac:dyDescent="0.45">
      <c r="A5" t="str">
        <v>activation rate</v>
      </c>
      <c r="B5" s="8">
        <v>0</v>
      </c>
      <c r="C5" s="8">
        <v>0.34</v>
      </c>
      <c r="D5" s="8">
        <v>0.53</v>
      </c>
      <c r="E5" s="8">
        <v>0.24</v>
      </c>
      <c r="F5" s="8"/>
    </row>
    <row r="6" spans="1:6" x14ac:dyDescent="0.45">
      <c r="A6" t="str">
        <v>membership retention</v>
      </c>
      <c r="B6" s="8">
        <v>0.45</v>
      </c>
      <c r="C6" s="8">
        <v>0.88</v>
      </c>
      <c r="D6" s="8">
        <v>0.66</v>
      </c>
      <c r="E6" s="8">
        <v>0.56000000000000005</v>
      </c>
      <c r="F6" s="8"/>
    </row>
    <row r="7" spans="1:6" x14ac:dyDescent="0.45">
      <c r="A7" t="str">
        <v>membership growth</v>
      </c>
      <c r="B7">
        <v>-30</v>
      </c>
      <c r="C7">
        <v>47</v>
      </c>
      <c r="D7">
        <v>-5</v>
      </c>
      <c r="E7">
        <v>3</v>
      </c>
    </row>
    <row r="8" spans="1:6" x14ac:dyDescent="0.45">
      <c r="A8" t="str">
        <v>event participation</v>
      </c>
      <c r="B8" s="8">
        <v>0.23</v>
      </c>
      <c r="C8" s="8">
        <v>0.22</v>
      </c>
      <c r="D8" s="8">
        <v>0.26</v>
      </c>
      <c r="E8" s="8">
        <v>0.35</v>
      </c>
      <c r="F8" s="8"/>
    </row>
    <row r="9" spans="1:6" x14ac:dyDescent="0.45">
      <c r="A9" t="str">
        <v>brotherhood conversion</v>
      </c>
      <c r="B9" s="8">
        <v>0.22</v>
      </c>
      <c r="C9" s="8">
        <v>0.82</v>
      </c>
      <c r="D9" s="8">
        <v>0.72</v>
      </c>
      <c r="E9" s="8">
        <v>0.53</v>
      </c>
      <c r="F9" s="8"/>
    </row>
    <row r="10" spans="1:6" x14ac:dyDescent="0.45">
      <c r="A10" t="str">
        <v>donations per memeber</v>
      </c>
      <c r="B10">
        <v>14.43</v>
      </c>
      <c r="C10">
        <v>17.170000000000002</v>
      </c>
      <c r="D10">
        <v>89.42</v>
      </c>
      <c r="E10">
        <v>23.69</v>
      </c>
    </row>
    <row r="11" spans="1:6" x14ac:dyDescent="0.45">
      <c r="A11" t="str">
        <v>servicer per member</v>
      </c>
      <c r="B11">
        <v>11.86</v>
      </c>
      <c r="C11">
        <v>6.85</v>
      </c>
      <c r="D11">
        <v>6.93</v>
      </c>
      <c r="E11">
        <v>5.23</v>
      </c>
    </row>
    <row r="12" spans="1:6" x14ac:dyDescent="0.45">
      <c r="A12" t="str">
        <v>training rate</v>
      </c>
      <c r="B12" s="8">
        <v>0.14000000000000001</v>
      </c>
      <c r="C12" s="8">
        <v>0.08</v>
      </c>
      <c r="D12" s="8">
        <v>0.09</v>
      </c>
      <c r="E12" s="8">
        <v>0.06</v>
      </c>
      <c r="F12" s="8"/>
    </row>
    <row r="13" spans="1:6" x14ac:dyDescent="0.45">
      <c r="A13" t="str">
        <v>youth ordeal members</v>
      </c>
      <c r="B13">
        <v>42</v>
      </c>
      <c r="C13">
        <v>58</v>
      </c>
      <c r="D13">
        <v>45</v>
      </c>
      <c r="E13">
        <v>62</v>
      </c>
    </row>
    <row r="14" spans="1:6" x14ac:dyDescent="0.45">
      <c r="A14" t="str">
        <v>youth brotherhood members</v>
      </c>
      <c r="B14">
        <v>22</v>
      </c>
      <c r="C14">
        <v>44</v>
      </c>
      <c r="D14">
        <v>56</v>
      </c>
      <c r="E14">
        <v>39</v>
      </c>
    </row>
    <row r="15" spans="1:6" x14ac:dyDescent="0.45">
      <c r="A15" t="str">
        <v>youth vigil members</v>
      </c>
      <c r="B15">
        <v>1</v>
      </c>
      <c r="C15">
        <v>1</v>
      </c>
      <c r="D15">
        <v>0</v>
      </c>
      <c r="E15">
        <v>0</v>
      </c>
    </row>
    <row r="16" spans="1:6" x14ac:dyDescent="0.45">
      <c r="A16" t="str">
        <v>young-adult ordeal members</v>
      </c>
      <c r="B16">
        <v>3</v>
      </c>
      <c r="C16">
        <v>6</v>
      </c>
      <c r="D16">
        <v>3</v>
      </c>
      <c r="E16">
        <v>3</v>
      </c>
    </row>
    <row r="17" spans="1:5" x14ac:dyDescent="0.45">
      <c r="A17" t="str">
        <v>young adult brotherhood members</v>
      </c>
      <c r="B17">
        <v>8</v>
      </c>
      <c r="C17">
        <v>12</v>
      </c>
      <c r="D17">
        <v>12</v>
      </c>
      <c r="E17">
        <v>17</v>
      </c>
    </row>
    <row r="18" spans="1:5" x14ac:dyDescent="0.45">
      <c r="A18" t="str">
        <v>young adult vigil members</v>
      </c>
      <c r="B18">
        <v>2</v>
      </c>
      <c r="C18">
        <v>4</v>
      </c>
      <c r="D18">
        <v>4</v>
      </c>
      <c r="E18">
        <v>2</v>
      </c>
    </row>
    <row r="19" spans="1:5" x14ac:dyDescent="0.45">
      <c r="A19" t="str">
        <v>adult ordeal members</v>
      </c>
      <c r="B19">
        <v>16</v>
      </c>
      <c r="C19">
        <v>24</v>
      </c>
      <c r="D19">
        <v>16</v>
      </c>
      <c r="E19">
        <v>8</v>
      </c>
    </row>
    <row r="20" spans="1:5" x14ac:dyDescent="0.45">
      <c r="A20" t="str">
        <v>adult brotherhood members</v>
      </c>
      <c r="B20">
        <v>37</v>
      </c>
      <c r="C20">
        <v>46</v>
      </c>
      <c r="D20">
        <v>42</v>
      </c>
      <c r="E20">
        <v>36</v>
      </c>
    </row>
    <row r="21" spans="1:5" x14ac:dyDescent="0.45">
      <c r="A21" t="str">
        <v>adult vigil members</v>
      </c>
      <c r="B21">
        <v>25</v>
      </c>
      <c r="C21">
        <v>38</v>
      </c>
      <c r="D21">
        <v>33</v>
      </c>
      <c r="E21">
        <v>23</v>
      </c>
    </row>
    <row r="22" spans="1:5" x14ac:dyDescent="0.45">
      <c r="A22" t="str">
        <v>all youth members</v>
      </c>
      <c r="B22">
        <v>65</v>
      </c>
      <c r="C22">
        <v>103</v>
      </c>
      <c r="D22">
        <v>101</v>
      </c>
      <c r="E22">
        <v>101</v>
      </c>
    </row>
    <row r="23" spans="1:5" x14ac:dyDescent="0.45">
      <c r="A23" t="str">
        <v>all ya members</v>
      </c>
      <c r="B23">
        <v>13</v>
      </c>
      <c r="C23">
        <v>22</v>
      </c>
      <c r="D23">
        <v>19</v>
      </c>
      <c r="E23">
        <v>22</v>
      </c>
    </row>
    <row r="24" spans="1:5" x14ac:dyDescent="0.45">
      <c r="A24" t="str">
        <v>all adult members</v>
      </c>
      <c r="B24">
        <v>78</v>
      </c>
      <c r="C24">
        <v>108</v>
      </c>
      <c r="D24">
        <v>91</v>
      </c>
      <c r="E24">
        <v>67</v>
      </c>
    </row>
    <row r="25" spans="1:5" x14ac:dyDescent="0.45">
      <c r="A25" t="str">
        <v>all ordeal members</v>
      </c>
      <c r="B25">
        <v>61</v>
      </c>
      <c r="C25">
        <v>88</v>
      </c>
      <c r="D25">
        <v>64</v>
      </c>
      <c r="E25">
        <v>73</v>
      </c>
    </row>
    <row r="26" spans="1:5" x14ac:dyDescent="0.45">
      <c r="A26" t="str">
        <v>all brotherhood members</v>
      </c>
      <c r="B26">
        <v>67</v>
      </c>
      <c r="C26">
        <v>102</v>
      </c>
      <c r="D26">
        <v>110</v>
      </c>
      <c r="E26">
        <v>92</v>
      </c>
    </row>
    <row r="27" spans="1:5" x14ac:dyDescent="0.45">
      <c r="A27" t="str">
        <v>all vigil members</v>
      </c>
      <c r="B27">
        <v>28</v>
      </c>
      <c r="C27">
        <v>43</v>
      </c>
      <c r="D27">
        <v>37</v>
      </c>
      <c r="E27">
        <v>25</v>
      </c>
    </row>
    <row r="28" spans="1:5" x14ac:dyDescent="0.45">
      <c r="A28" t="str">
        <v>all lodge members</v>
      </c>
      <c r="B28">
        <v>156</v>
      </c>
      <c r="C28">
        <v>233</v>
      </c>
      <c r="D28">
        <v>211</v>
      </c>
      <c r="E28">
        <v>190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5574-223F-4622-A898-D8C9DB43E7EA}">
  <dimension ref="A1:F28"/>
  <sheetViews>
    <sheetView workbookViewId="0">
      <selection activeCell="E9" sqref="E9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E28">raw_data!A234:E261</f>
        <v>WaHi</v>
      </c>
      <c r="B1">
        <v>0</v>
      </c>
      <c r="C1">
        <v>0</v>
      </c>
      <c r="D1">
        <v>0</v>
      </c>
      <c r="E1">
        <v>0</v>
      </c>
    </row>
    <row r="2" spans="1:6" x14ac:dyDescent="0.45">
      <c r="A2" t="str">
        <v>years</v>
      </c>
      <c r="B2">
        <v>2020</v>
      </c>
      <c r="C2">
        <v>2021</v>
      </c>
      <c r="D2">
        <v>2022</v>
      </c>
      <c r="E2">
        <v>2023</v>
      </c>
    </row>
    <row r="3" spans="1:6" x14ac:dyDescent="0.45">
      <c r="A3" t="str">
        <v>election rate</v>
      </c>
      <c r="B3" s="8">
        <v>0.52</v>
      </c>
      <c r="C3" s="8">
        <v>0.56000000000000005</v>
      </c>
      <c r="D3" s="8">
        <v>0.88</v>
      </c>
      <c r="E3" s="8">
        <v>0.9</v>
      </c>
      <c r="F3" s="8"/>
    </row>
    <row r="4" spans="1:6" x14ac:dyDescent="0.45">
      <c r="A4" t="str">
        <v>induction rate</v>
      </c>
      <c r="B4" s="8">
        <v>0.65</v>
      </c>
      <c r="C4" s="8">
        <v>0.75</v>
      </c>
      <c r="D4" s="8">
        <v>0.75</v>
      </c>
      <c r="E4" s="8">
        <v>0.76</v>
      </c>
      <c r="F4" s="8"/>
    </row>
    <row r="5" spans="1:6" x14ac:dyDescent="0.45">
      <c r="A5" t="str">
        <v>activation rate</v>
      </c>
      <c r="B5" s="8">
        <v>0.28000000000000003</v>
      </c>
      <c r="C5" s="8">
        <v>0.5</v>
      </c>
      <c r="D5" s="8">
        <v>0.4</v>
      </c>
      <c r="E5" s="8">
        <v>0.45</v>
      </c>
      <c r="F5" s="8"/>
    </row>
    <row r="6" spans="1:6" x14ac:dyDescent="0.45">
      <c r="A6" t="str">
        <v>membership retention</v>
      </c>
      <c r="B6" s="8">
        <v>0.62</v>
      </c>
      <c r="C6" s="8">
        <v>0.66</v>
      </c>
      <c r="D6" s="8">
        <v>0.51</v>
      </c>
      <c r="E6" s="8">
        <v>0.68</v>
      </c>
      <c r="F6" s="8"/>
    </row>
    <row r="7" spans="1:6" x14ac:dyDescent="0.45">
      <c r="A7" t="str">
        <v>membership growth</v>
      </c>
      <c r="B7">
        <v>-95</v>
      </c>
      <c r="C7">
        <v>-2</v>
      </c>
      <c r="D7">
        <v>-7</v>
      </c>
      <c r="E7">
        <v>58</v>
      </c>
    </row>
    <row r="8" spans="1:6" x14ac:dyDescent="0.45">
      <c r="A8" t="str">
        <v>event participation</v>
      </c>
      <c r="B8" s="8">
        <v>0.22</v>
      </c>
      <c r="C8" s="8">
        <v>0.18</v>
      </c>
      <c r="D8" s="8">
        <v>0.16</v>
      </c>
      <c r="E8" s="8">
        <v>0.22</v>
      </c>
      <c r="F8" s="8"/>
    </row>
    <row r="9" spans="1:6" x14ac:dyDescent="0.45">
      <c r="A9" t="str">
        <v>brotherhood conversion</v>
      </c>
      <c r="B9" s="8">
        <v>0.16</v>
      </c>
      <c r="C9" s="8">
        <v>0.38</v>
      </c>
      <c r="D9" s="8">
        <v>0.53</v>
      </c>
      <c r="E9" s="8">
        <v>0.52</v>
      </c>
      <c r="F9" s="8"/>
    </row>
    <row r="10" spans="1:6" x14ac:dyDescent="0.45">
      <c r="A10" t="str">
        <v>donations per memeber</v>
      </c>
      <c r="B10">
        <v>46.67</v>
      </c>
      <c r="C10">
        <v>8.93</v>
      </c>
      <c r="D10">
        <v>7.97</v>
      </c>
      <c r="E10">
        <v>8.77</v>
      </c>
    </row>
    <row r="11" spans="1:6" x14ac:dyDescent="0.45">
      <c r="A11" t="str">
        <v>servicer per member</v>
      </c>
      <c r="B11">
        <v>5.12</v>
      </c>
      <c r="C11">
        <v>4.37</v>
      </c>
      <c r="D11">
        <v>4.92</v>
      </c>
      <c r="E11">
        <v>5.26</v>
      </c>
    </row>
    <row r="12" spans="1:6" x14ac:dyDescent="0.45">
      <c r="A12" t="str">
        <v>training rate</v>
      </c>
      <c r="B12" s="8">
        <v>0.1</v>
      </c>
      <c r="C12" s="8">
        <v>0.1</v>
      </c>
      <c r="D12" s="8">
        <v>0.1</v>
      </c>
      <c r="E12" s="8">
        <v>0.11</v>
      </c>
      <c r="F12" s="8"/>
    </row>
    <row r="13" spans="1:6" x14ac:dyDescent="0.45">
      <c r="A13" t="str">
        <v>youth ordeal members</v>
      </c>
      <c r="B13">
        <v>229</v>
      </c>
      <c r="C13">
        <v>221</v>
      </c>
      <c r="D13">
        <v>248</v>
      </c>
      <c r="E13">
        <v>252</v>
      </c>
    </row>
    <row r="14" spans="1:6" x14ac:dyDescent="0.45">
      <c r="A14" t="str">
        <v>youth brotherhood members</v>
      </c>
      <c r="B14">
        <v>105</v>
      </c>
      <c r="C14">
        <v>112</v>
      </c>
      <c r="D14">
        <v>109</v>
      </c>
      <c r="E14">
        <v>129</v>
      </c>
    </row>
    <row r="15" spans="1:6" x14ac:dyDescent="0.45">
      <c r="A15" t="str">
        <v>youth vigil members</v>
      </c>
      <c r="B15">
        <v>7</v>
      </c>
      <c r="C15">
        <v>5</v>
      </c>
      <c r="D15">
        <v>8</v>
      </c>
      <c r="E15">
        <v>4</v>
      </c>
    </row>
    <row r="16" spans="1:6" x14ac:dyDescent="0.45">
      <c r="A16" t="str">
        <v>young-adult ordeal members</v>
      </c>
      <c r="B16">
        <v>34</v>
      </c>
      <c r="C16">
        <v>37</v>
      </c>
      <c r="D16">
        <v>21</v>
      </c>
      <c r="E16">
        <v>33</v>
      </c>
    </row>
    <row r="17" spans="1:5" x14ac:dyDescent="0.45">
      <c r="A17" t="str">
        <v>young adult brotherhood members</v>
      </c>
      <c r="B17">
        <v>49</v>
      </c>
      <c r="C17">
        <v>53</v>
      </c>
      <c r="D17">
        <v>36</v>
      </c>
      <c r="E17">
        <v>57</v>
      </c>
    </row>
    <row r="18" spans="1:5" x14ac:dyDescent="0.45">
      <c r="A18" t="str">
        <v>young adult vigil members</v>
      </c>
      <c r="B18">
        <v>18</v>
      </c>
      <c r="C18">
        <v>12</v>
      </c>
      <c r="D18">
        <v>11</v>
      </c>
      <c r="E18">
        <v>16</v>
      </c>
    </row>
    <row r="19" spans="1:5" x14ac:dyDescent="0.45">
      <c r="A19" t="str">
        <v>adult ordeal members</v>
      </c>
      <c r="B19">
        <v>68</v>
      </c>
      <c r="C19">
        <v>82</v>
      </c>
      <c r="D19">
        <v>60</v>
      </c>
      <c r="E19">
        <v>77</v>
      </c>
    </row>
    <row r="20" spans="1:5" x14ac:dyDescent="0.45">
      <c r="A20" t="str">
        <v>adult brotherhood members</v>
      </c>
      <c r="B20">
        <v>147</v>
      </c>
      <c r="C20">
        <v>143</v>
      </c>
      <c r="D20">
        <v>144</v>
      </c>
      <c r="E20">
        <v>167</v>
      </c>
    </row>
    <row r="21" spans="1:5" x14ac:dyDescent="0.45">
      <c r="A21" t="str">
        <v>adult vigil members</v>
      </c>
      <c r="B21">
        <v>113</v>
      </c>
      <c r="C21">
        <v>119</v>
      </c>
      <c r="D21">
        <v>116</v>
      </c>
      <c r="E21">
        <v>121</v>
      </c>
    </row>
    <row r="22" spans="1:5" x14ac:dyDescent="0.45">
      <c r="A22" t="str">
        <v>all youth members</v>
      </c>
      <c r="B22">
        <v>341</v>
      </c>
      <c r="C22">
        <v>338</v>
      </c>
      <c r="D22">
        <v>365</v>
      </c>
      <c r="E22">
        <v>385</v>
      </c>
    </row>
    <row r="23" spans="1:5" x14ac:dyDescent="0.45">
      <c r="A23" t="str">
        <v>all ya members</v>
      </c>
      <c r="B23">
        <v>101</v>
      </c>
      <c r="C23">
        <v>102</v>
      </c>
      <c r="D23">
        <v>68</v>
      </c>
      <c r="E23">
        <v>106</v>
      </c>
    </row>
    <row r="24" spans="1:5" x14ac:dyDescent="0.45">
      <c r="A24" t="str">
        <v>all adult members</v>
      </c>
      <c r="B24">
        <v>328</v>
      </c>
      <c r="C24">
        <v>344</v>
      </c>
      <c r="D24">
        <v>320</v>
      </c>
      <c r="E24">
        <v>365</v>
      </c>
    </row>
    <row r="25" spans="1:5" x14ac:dyDescent="0.45">
      <c r="A25" t="str">
        <v>all ordeal members</v>
      </c>
      <c r="B25">
        <v>331</v>
      </c>
      <c r="C25">
        <v>340</v>
      </c>
      <c r="D25">
        <v>329</v>
      </c>
      <c r="E25">
        <v>362</v>
      </c>
    </row>
    <row r="26" spans="1:5" x14ac:dyDescent="0.45">
      <c r="A26" t="str">
        <v>all brotherhood members</v>
      </c>
      <c r="B26">
        <v>301</v>
      </c>
      <c r="C26">
        <v>308</v>
      </c>
      <c r="D26">
        <v>289</v>
      </c>
      <c r="E26">
        <v>353</v>
      </c>
    </row>
    <row r="27" spans="1:5" x14ac:dyDescent="0.45">
      <c r="A27" t="str">
        <v>all vigil members</v>
      </c>
      <c r="B27">
        <v>138</v>
      </c>
      <c r="C27">
        <v>136</v>
      </c>
      <c r="D27">
        <v>135</v>
      </c>
      <c r="E27">
        <v>141</v>
      </c>
    </row>
    <row r="28" spans="1:5" x14ac:dyDescent="0.45">
      <c r="A28" t="str">
        <v>all lodge members</v>
      </c>
      <c r="B28">
        <v>770</v>
      </c>
      <c r="C28">
        <v>784</v>
      </c>
      <c r="D28">
        <v>753</v>
      </c>
      <c r="E28">
        <v>856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55EC-1788-4725-81F3-8CFA97CD663F}">
  <dimension ref="A1:F40"/>
  <sheetViews>
    <sheetView topLeftCell="A14" zoomScale="80" workbookViewId="0">
      <selection activeCell="B29" sqref="B29"/>
    </sheetView>
  </sheetViews>
  <sheetFormatPr defaultRowHeight="14.25" x14ac:dyDescent="0.45"/>
  <cols>
    <col min="1" max="1" width="28.53125" bestFit="1" customWidth="1"/>
    <col min="14" max="14" width="9.06640625" customWidth="1"/>
  </cols>
  <sheetData>
    <row r="1" spans="1:6" x14ac:dyDescent="0.45">
      <c r="A1" t="str" cm="1">
        <f t="array" ref="A1:E28">raw_data!A263:E290</f>
        <v>Section *Weighted* Average</v>
      </c>
      <c r="B1">
        <v>0</v>
      </c>
      <c r="C1">
        <v>0</v>
      </c>
      <c r="D1">
        <v>0</v>
      </c>
      <c r="E1">
        <v>0</v>
      </c>
    </row>
    <row r="2" spans="1:6" x14ac:dyDescent="0.45">
      <c r="A2" t="str">
        <v>years</v>
      </c>
      <c r="B2">
        <v>2019</v>
      </c>
      <c r="C2">
        <v>2020</v>
      </c>
      <c r="D2">
        <v>2021</v>
      </c>
      <c r="E2">
        <v>2022</v>
      </c>
    </row>
    <row r="3" spans="1:6" x14ac:dyDescent="0.45">
      <c r="A3" t="str">
        <v>election rate</v>
      </c>
      <c r="B3" s="8">
        <v>0.53552797087057269</v>
      </c>
      <c r="C3" s="8">
        <v>0.65856139279169212</v>
      </c>
      <c r="D3" s="8">
        <v>0.63568115942028991</v>
      </c>
      <c r="E3" s="8">
        <v>0.61584447144592958</v>
      </c>
      <c r="F3" s="8"/>
    </row>
    <row r="4" spans="1:6" x14ac:dyDescent="0.45">
      <c r="A4" t="str">
        <v>induction rate</v>
      </c>
      <c r="B4" s="8">
        <v>0.70590201919894091</v>
      </c>
      <c r="C4" s="8">
        <v>0.92133170433720213</v>
      </c>
      <c r="D4" s="8">
        <v>0.75894363929146536</v>
      </c>
      <c r="E4" s="8">
        <v>0.76359052247873638</v>
      </c>
      <c r="F4" s="8"/>
    </row>
    <row r="5" spans="1:6" x14ac:dyDescent="0.45">
      <c r="A5" t="str">
        <v>activation rate</v>
      </c>
      <c r="B5" s="8">
        <v>0.26910294604435619</v>
      </c>
      <c r="C5" s="8">
        <v>0.41840562003665255</v>
      </c>
      <c r="D5" s="8">
        <v>0.31828341384863124</v>
      </c>
      <c r="E5" s="8">
        <v>0.32860267314702313</v>
      </c>
      <c r="F5" s="8"/>
    </row>
    <row r="6" spans="1:6" x14ac:dyDescent="0.45">
      <c r="A6" t="str">
        <v>membership retention</v>
      </c>
      <c r="B6" s="8">
        <v>0.62383316782522347</v>
      </c>
      <c r="C6" s="8">
        <v>0.70850641417226634</v>
      </c>
      <c r="D6" s="8">
        <v>0.58170370370370383</v>
      </c>
      <c r="E6" s="8">
        <v>0.67671628189550437</v>
      </c>
      <c r="F6" s="8"/>
    </row>
    <row r="7" spans="1:6" x14ac:dyDescent="0.45">
      <c r="A7" t="str">
        <v>membership growth</v>
      </c>
      <c r="B7">
        <v>-427</v>
      </c>
      <c r="C7">
        <v>119</v>
      </c>
      <c r="D7">
        <v>-100</v>
      </c>
      <c r="E7">
        <v>102</v>
      </c>
    </row>
    <row r="8" spans="1:6" x14ac:dyDescent="0.45">
      <c r="A8" t="str">
        <v>event participation</v>
      </c>
      <c r="B8" s="8">
        <v>0.20755047997351869</v>
      </c>
      <c r="C8" s="8">
        <v>0.19792608430054981</v>
      </c>
      <c r="D8" s="8">
        <v>0.20090821256038646</v>
      </c>
      <c r="E8" s="8">
        <v>0.21546476306196843</v>
      </c>
      <c r="F8" s="8"/>
    </row>
    <row r="9" spans="1:6" x14ac:dyDescent="0.45">
      <c r="A9" t="str">
        <v>brotherhood conversion</v>
      </c>
      <c r="B9" s="8">
        <v>0.15619331347236015</v>
      </c>
      <c r="C9" s="8">
        <v>0.35065363469761757</v>
      </c>
      <c r="D9" s="8">
        <v>0.49647020933977454</v>
      </c>
      <c r="E9" s="8">
        <v>0.45588699878493316</v>
      </c>
      <c r="F9" s="8"/>
    </row>
    <row r="10" spans="1:6" x14ac:dyDescent="0.45">
      <c r="A10" t="str">
        <v>donations per memeber</v>
      </c>
      <c r="B10" s="13">
        <v>25.730364117841773</v>
      </c>
      <c r="C10" s="13">
        <v>15.562183872938306</v>
      </c>
      <c r="D10" s="13">
        <v>25.250586151368758</v>
      </c>
      <c r="E10" s="13">
        <v>15.554951397326853</v>
      </c>
      <c r="F10" s="13"/>
    </row>
    <row r="11" spans="1:6" x14ac:dyDescent="0.45">
      <c r="A11" t="str">
        <v>servicer per member</v>
      </c>
      <c r="B11" s="13">
        <v>6.2216385302879837</v>
      </c>
      <c r="C11" s="13">
        <v>7.4413500305436759</v>
      </c>
      <c r="D11" s="13">
        <v>19.901468599033816</v>
      </c>
      <c r="E11" s="13">
        <v>14.923277642770353</v>
      </c>
      <c r="F11" s="13"/>
    </row>
    <row r="12" spans="1:6" x14ac:dyDescent="0.45">
      <c r="A12" t="str">
        <v>training rate</v>
      </c>
      <c r="B12" s="8">
        <v>8.7414763323402839E-2</v>
      </c>
      <c r="C12" s="8">
        <v>9.3769089798411726E-2</v>
      </c>
      <c r="D12" s="8">
        <v>0.12307890499194848</v>
      </c>
      <c r="E12" s="8">
        <v>0.10892770352369381</v>
      </c>
      <c r="F12" s="8"/>
    </row>
    <row r="13" spans="1:6" x14ac:dyDescent="0.45">
      <c r="A13" t="str">
        <v>youth ordeal members</v>
      </c>
      <c r="B13">
        <v>861</v>
      </c>
      <c r="C13">
        <v>956</v>
      </c>
      <c r="D13">
        <v>876</v>
      </c>
      <c r="E13">
        <v>919</v>
      </c>
    </row>
    <row r="14" spans="1:6" x14ac:dyDescent="0.45">
      <c r="A14" t="str">
        <v>youth brotherhood members</v>
      </c>
      <c r="B14">
        <v>336</v>
      </c>
      <c r="C14">
        <v>386</v>
      </c>
      <c r="D14">
        <v>442</v>
      </c>
      <c r="E14">
        <v>471</v>
      </c>
    </row>
    <row r="15" spans="1:6" x14ac:dyDescent="0.45">
      <c r="A15" t="str">
        <v>youth vigil members</v>
      </c>
      <c r="B15">
        <v>30</v>
      </c>
      <c r="C15">
        <v>27</v>
      </c>
      <c r="D15">
        <v>21</v>
      </c>
      <c r="E15">
        <v>13</v>
      </c>
    </row>
    <row r="16" spans="1:6" x14ac:dyDescent="0.45">
      <c r="A16" t="str">
        <v>young-adult ordeal members</v>
      </c>
      <c r="B16">
        <v>119</v>
      </c>
      <c r="C16">
        <v>153</v>
      </c>
      <c r="D16">
        <v>97</v>
      </c>
      <c r="E16">
        <v>116</v>
      </c>
    </row>
    <row r="17" spans="1:6" x14ac:dyDescent="0.45">
      <c r="A17" t="str">
        <v>young adult brotherhood members</v>
      </c>
      <c r="B17">
        <v>164</v>
      </c>
      <c r="C17">
        <v>170</v>
      </c>
      <c r="D17">
        <v>162</v>
      </c>
      <c r="E17">
        <v>187</v>
      </c>
    </row>
    <row r="18" spans="1:6" x14ac:dyDescent="0.45">
      <c r="A18" t="str">
        <v>young adult vigil members</v>
      </c>
      <c r="B18">
        <v>79</v>
      </c>
      <c r="C18">
        <v>57</v>
      </c>
      <c r="D18">
        <v>51</v>
      </c>
      <c r="E18">
        <v>58</v>
      </c>
    </row>
    <row r="19" spans="1:6" x14ac:dyDescent="0.45">
      <c r="A19" t="str">
        <v>adult ordeal members</v>
      </c>
      <c r="B19">
        <v>326</v>
      </c>
      <c r="C19">
        <v>397</v>
      </c>
      <c r="D19">
        <v>322</v>
      </c>
      <c r="E19">
        <v>346</v>
      </c>
    </row>
    <row r="20" spans="1:6" x14ac:dyDescent="0.45">
      <c r="A20" t="str">
        <v>adult brotherhood members</v>
      </c>
      <c r="B20">
        <v>521</v>
      </c>
      <c r="C20">
        <v>551</v>
      </c>
      <c r="D20">
        <v>537</v>
      </c>
      <c r="E20">
        <v>573</v>
      </c>
    </row>
    <row r="21" spans="1:6" x14ac:dyDescent="0.45">
      <c r="A21" t="str">
        <v>adult vigil members</v>
      </c>
      <c r="B21">
        <v>585</v>
      </c>
      <c r="C21">
        <v>579</v>
      </c>
      <c r="D21">
        <v>557</v>
      </c>
      <c r="E21">
        <v>609</v>
      </c>
    </row>
    <row r="22" spans="1:6" x14ac:dyDescent="0.45">
      <c r="A22" t="str">
        <v>all youth members</v>
      </c>
      <c r="B22">
        <v>1227</v>
      </c>
      <c r="C22">
        <v>1363</v>
      </c>
      <c r="D22">
        <v>1344</v>
      </c>
      <c r="E22">
        <v>1403</v>
      </c>
    </row>
    <row r="23" spans="1:6" x14ac:dyDescent="0.45">
      <c r="A23" t="str">
        <v>all ya members</v>
      </c>
      <c r="B23">
        <v>362</v>
      </c>
      <c r="C23">
        <v>376</v>
      </c>
      <c r="D23">
        <v>318</v>
      </c>
      <c r="E23">
        <v>361</v>
      </c>
    </row>
    <row r="24" spans="1:6" x14ac:dyDescent="0.45">
      <c r="A24" t="str">
        <v>all adult members</v>
      </c>
      <c r="B24">
        <v>1432</v>
      </c>
      <c r="C24">
        <v>1535</v>
      </c>
      <c r="D24">
        <v>1443</v>
      </c>
      <c r="E24">
        <v>1528</v>
      </c>
    </row>
    <row r="25" spans="1:6" x14ac:dyDescent="0.45">
      <c r="A25" t="str">
        <v>all ordeal members</v>
      </c>
      <c r="B25">
        <v>1306</v>
      </c>
      <c r="C25">
        <v>1510</v>
      </c>
      <c r="D25">
        <v>1351</v>
      </c>
      <c r="E25">
        <v>1381</v>
      </c>
    </row>
    <row r="26" spans="1:6" x14ac:dyDescent="0.45">
      <c r="A26" t="str">
        <v>all brotherhood members</v>
      </c>
      <c r="B26">
        <v>1021</v>
      </c>
      <c r="C26">
        <v>1094</v>
      </c>
      <c r="D26">
        <v>1119</v>
      </c>
      <c r="E26">
        <v>1231</v>
      </c>
    </row>
    <row r="27" spans="1:6" x14ac:dyDescent="0.45">
      <c r="A27" t="str">
        <v>all vigil members</v>
      </c>
      <c r="B27">
        <v>694</v>
      </c>
      <c r="C27">
        <v>670</v>
      </c>
      <c r="D27">
        <v>635</v>
      </c>
      <c r="E27">
        <v>680</v>
      </c>
    </row>
    <row r="28" spans="1:6" x14ac:dyDescent="0.45">
      <c r="A28" t="str">
        <v>all section members</v>
      </c>
      <c r="B28">
        <v>3021</v>
      </c>
      <c r="C28">
        <v>3274</v>
      </c>
      <c r="D28">
        <v>3105</v>
      </c>
      <c r="E28">
        <v>3292</v>
      </c>
    </row>
    <row r="29" spans="1:6" x14ac:dyDescent="0.45">
      <c r="B29">
        <f>550/B28</f>
        <v>0.18205892088712347</v>
      </c>
    </row>
    <row r="32" spans="1:6" x14ac:dyDescent="0.45">
      <c r="A32" s="20" t="s">
        <v>32</v>
      </c>
      <c r="B32" s="20"/>
      <c r="C32" s="20"/>
      <c r="D32" s="20"/>
      <c r="E32" s="20"/>
      <c r="F32" s="19"/>
    </row>
    <row r="33" spans="1:6" x14ac:dyDescent="0.45">
      <c r="B33" s="14">
        <v>2019</v>
      </c>
      <c r="C33" s="14">
        <v>2020</v>
      </c>
      <c r="D33" s="14">
        <v>2021</v>
      </c>
      <c r="E33" s="14">
        <v>2022</v>
      </c>
      <c r="F33" s="14"/>
    </row>
    <row r="34" spans="1:6" x14ac:dyDescent="0.45">
      <c r="A34" t="s">
        <v>29</v>
      </c>
      <c r="B34" s="8" cm="1">
        <f t="array" ref="B34:E36">raw_data!B265:E267</f>
        <v>0.53552797087057269</v>
      </c>
      <c r="C34" s="8">
        <v>0.65856139279169212</v>
      </c>
      <c r="D34" s="8">
        <v>0.63568115942028991</v>
      </c>
      <c r="E34" s="8">
        <v>0.61584447144592958</v>
      </c>
      <c r="F34" s="8"/>
    </row>
    <row r="35" spans="1:6" x14ac:dyDescent="0.45">
      <c r="A35" t="s">
        <v>29</v>
      </c>
      <c r="B35" s="8">
        <v>0.70590201919894091</v>
      </c>
      <c r="C35" s="8">
        <v>0.92133170433720213</v>
      </c>
      <c r="D35" s="8">
        <v>0.75894363929146536</v>
      </c>
      <c r="E35" s="8">
        <v>0.76359052247873638</v>
      </c>
      <c r="F35" s="8"/>
    </row>
    <row r="36" spans="1:6" x14ac:dyDescent="0.45">
      <c r="A36" t="s">
        <v>29</v>
      </c>
      <c r="B36" s="8">
        <v>0.26910294604435619</v>
      </c>
      <c r="C36" s="8">
        <v>0.41840562003665255</v>
      </c>
      <c r="D36" s="8">
        <v>0.31828341384863124</v>
      </c>
      <c r="E36" s="8">
        <v>0.32860267314702313</v>
      </c>
      <c r="F36" s="8"/>
    </row>
    <row r="37" spans="1:6" x14ac:dyDescent="0.45">
      <c r="B37" s="14">
        <v>2019</v>
      </c>
      <c r="C37" s="14">
        <v>2020</v>
      </c>
      <c r="D37" s="14">
        <v>2021</v>
      </c>
      <c r="E37" s="14">
        <v>2022</v>
      </c>
      <c r="F37" s="14"/>
    </row>
    <row r="38" spans="1:6" x14ac:dyDescent="0.45">
      <c r="A38" t="s">
        <v>30</v>
      </c>
      <c r="B38">
        <v>0.57779999999999998</v>
      </c>
      <c r="C38">
        <v>0.68520000000000003</v>
      </c>
      <c r="D38">
        <v>0.79259999999999997</v>
      </c>
      <c r="E38">
        <v>0.9</v>
      </c>
    </row>
    <row r="39" spans="1:6" x14ac:dyDescent="0.45">
      <c r="A39" t="s">
        <v>30</v>
      </c>
      <c r="B39">
        <v>0.72170000000000001</v>
      </c>
      <c r="C39">
        <v>0.78110000000000002</v>
      </c>
      <c r="D39">
        <v>0.84050000000000002</v>
      </c>
      <c r="E39">
        <v>0.9</v>
      </c>
    </row>
    <row r="40" spans="1:6" x14ac:dyDescent="0.45">
      <c r="A40" t="s">
        <v>30</v>
      </c>
      <c r="B40">
        <v>0.3115</v>
      </c>
      <c r="C40">
        <v>0.37430000000000002</v>
      </c>
      <c r="D40">
        <v>0.43709999999999999</v>
      </c>
      <c r="E40">
        <v>0.5</v>
      </c>
    </row>
  </sheetData>
  <mergeCells count="1">
    <mergeCell ref="A32:E3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CEC0F8EF2034E9E19877C3539564B" ma:contentTypeVersion="7" ma:contentTypeDescription="Create a new document." ma:contentTypeScope="" ma:versionID="2fc164e8541689a75415728affa377af">
  <xsd:schema xmlns:xsd="http://www.w3.org/2001/XMLSchema" xmlns:xs="http://www.w3.org/2001/XMLSchema" xmlns:p="http://schemas.microsoft.com/office/2006/metadata/properties" xmlns:ns3="223b54e7-cc92-4e19-8f39-a73517c7c835" xmlns:ns4="396f23df-4fa0-4229-86a9-a85a5989a0c5" targetNamespace="http://schemas.microsoft.com/office/2006/metadata/properties" ma:root="true" ma:fieldsID="f3baab7ada5c845683e00007f3f905c0" ns3:_="" ns4:_="">
    <xsd:import namespace="223b54e7-cc92-4e19-8f39-a73517c7c835"/>
    <xsd:import namespace="396f23df-4fa0-4229-86a9-a85a5989a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b54e7-cc92-4e19-8f39-a73517c7c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f23df-4fa0-4229-86a9-a85a5989a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3b54e7-cc92-4e19-8f39-a73517c7c835" xsi:nil="true"/>
  </documentManagement>
</p:properties>
</file>

<file path=customXml/itemProps1.xml><?xml version="1.0" encoding="utf-8"?>
<ds:datastoreItem xmlns:ds="http://schemas.openxmlformats.org/officeDocument/2006/customXml" ds:itemID="{84440E57-EA01-4626-AFB3-6FF47AE5D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3b54e7-cc92-4e19-8f39-a73517c7c835"/>
    <ds:schemaRef ds:uri="396f23df-4fa0-4229-86a9-a85a5989a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B4679-FDE1-4C2B-8BD0-D4F20E7A1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B5CBFC-26A0-48FD-983C-A09395B5EAB9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396f23df-4fa0-4229-86a9-a85a5989a0c5"/>
    <ds:schemaRef ds:uri="http://schemas.microsoft.com/office/2006/documentManagement/types"/>
    <ds:schemaRef ds:uri="http://schemas.openxmlformats.org/package/2006/metadata/core-properties"/>
    <ds:schemaRef ds:uri="223b54e7-cc92-4e19-8f39-a73517c7c83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raw_data</vt:lpstr>
      <vt:lpstr>Akela</vt:lpstr>
      <vt:lpstr>Caddo</vt:lpstr>
      <vt:lpstr>Miki</vt:lpstr>
      <vt:lpstr>Nakona</vt:lpstr>
      <vt:lpstr>Netopalis</vt:lpstr>
      <vt:lpstr>Nischa</vt:lpstr>
      <vt:lpstr>Peneteka</vt:lpstr>
      <vt:lpstr>Tejas</vt:lpstr>
      <vt:lpstr>Wichita</vt:lpstr>
      <vt:lpstr>G3-All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Wilhite, Ian</dc:creator>
  <cp:lastModifiedBy>Wilhite, Ian</cp:lastModifiedBy>
  <dcterms:created xsi:type="dcterms:W3CDTF">2024-01-19T21:49:56Z</dcterms:created>
  <dcterms:modified xsi:type="dcterms:W3CDTF">2024-01-21T11:33:38Z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0x010100831CEC0F8EF2034E9E19877C3539564B</vt:lpwstr>
  </property>
</Properties>
</file>