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Ian Deberes\U\Tercer Semestree\Met. Software\1P\Proyecto\Github\Documentacion_plantillas\PREGAME\1. ELICITACIÓN\1.3 Historias Usuario\"/>
    </mc:Choice>
  </mc:AlternateContent>
  <xr:revisionPtr revIDLastSave="0" documentId="8_{A257B5C4-32E2-48FD-9E65-6AE17FEC76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<sst xmlns="http://schemas.openxmlformats.org/spreadsheetml/2006/main" count="102" uniqueCount="81">
  <si>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</si>
  <si>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</si>
  <si>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</si>
  <si>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</si>
  <si>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</si>
  <si>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</si>
  <si>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</si>
  <si>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</si>
  <si>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</si>
  <si>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</si>
  <si>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</si>
  <si>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</si>
  <si>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</si>
  <si>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</si>
  <si>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</si>
  <si>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</si>
  <si>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</si>
  <si>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</si>
  <si>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</si>
  <si>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</si>
  <si>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 xml:space="preserve">Ian Alvarez </t>
  </si>
  <si>
    <t>Alta</t>
  </si>
  <si>
    <t>No iniciado</t>
  </si>
  <si>
    <t>REQ002</t>
  </si>
  <si>
    <t>El aplicativo debe permitir crear nuevos usuarios con una membresia mensual</t>
  </si>
  <si>
    <t xml:space="preserve">Crear usuarios con membresias </t>
  </si>
  <si>
    <t xml:space="preserve">Permitir crear nuevos con membresias </t>
  </si>
  <si>
    <t xml:space="preserve">Ingrese un nuevo miembro: Nombres, Apellidos, Cédula </t>
  </si>
  <si>
    <t>Ingreso de nuevos miembros al sistema</t>
  </si>
  <si>
    <t>REQ003</t>
  </si>
  <si>
    <t>El aplicativo debe permitir buscar a los usuarios registrados</t>
  </si>
  <si>
    <t>Control de los miembros inscritos por la mensualidad</t>
  </si>
  <si>
    <t>Permitir llevar un control de los miembros inscritos en el gimnasio</t>
  </si>
  <si>
    <t>Ingresar el miembro a buscar : Cédula</t>
  </si>
  <si>
    <t>Karen Yanez</t>
  </si>
  <si>
    <t>Mostrar al Usuario: Se ha encontrado al miembro: nombres, apellidos, cédula, fecha de inscripcion, fecha límite, días restantes/ No se ha encontrado al miembro</t>
  </si>
  <si>
    <t>Busqueda de los usuarios registrados</t>
  </si>
  <si>
    <t>REQ004</t>
  </si>
  <si>
    <t>El aplicativo debe permitir mostrar avisos si la fecha límite de la inscripcion de cierto usuario buscado esta pronto a terminar</t>
  </si>
  <si>
    <t>Informar al administrador sobre las inscripciones de los usuarios</t>
  </si>
  <si>
    <t xml:space="preserve">Permitir dar un aviso al administrador de los clientes proximos a terminar su inscripción </t>
  </si>
  <si>
    <t>Mensaje de aviso: si fecha límite de inscripcion cercano a 5 días mostrar aviso</t>
  </si>
  <si>
    <t>Mostrar al usuario un mensaje de aviso: Su fecha de inscripcion esta proximo a terminar (mostrar días restantes)</t>
  </si>
  <si>
    <t>Control de las inscripciones de los usuarios</t>
  </si>
  <si>
    <t>REQ005</t>
  </si>
  <si>
    <t>El aplicativo debe permitir renovar la suscripcion en caso haya pasado la fecha límite de la mensualidad</t>
  </si>
  <si>
    <t>Informar al administrador de la renovacion de la inscripcion mensual de los usuarios</t>
  </si>
  <si>
    <t>Permitir dar un aviso al administrador sobre los clientes que terminaron su mensualidad y necesitan renovacion</t>
  </si>
  <si>
    <t>Mensaje de aviso: si fecha de inscripcion sobrepaso la fecha límite mostrar aviso y permitir la renovacion</t>
  </si>
  <si>
    <t>Yoselyn Morales</t>
  </si>
  <si>
    <t xml:space="preserve">Mostrar al usuario un mensaje de aviso:  Se ha terminado su mensualidad (mostrar fecha de inscripcion y fecha límite). ¿Renovar suscripción? </t>
  </si>
  <si>
    <t>Renovacion de las inscripciones de los usuarios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</si>
  <si>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</si>
  <si>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</si>
  <si>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</si>
  <si>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</si>
  <si>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</si>
  <si>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</si>
  <si>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</si>
  <si>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</si>
  <si>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</si>
  <si>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</si>
  <si>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</si>
  <si>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</si>
  <si>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</si>
  <si>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</si>
  <si>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</si>
  <si>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</si>
  <si>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</si>
  <si>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</si>
  <si>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</si>
  <si>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</si>
  <si>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</si>
  <si>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</si>
  <si>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</si>
  <si>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</si>
  <si>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</si>
  <si>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Ingresar los datos: Usuario y Contraseña</t>
  </si>
  <si>
    <t>Mostrar al Usuario: Usuario correcto, contraseña correcta/ Usuario incorrecto, contraseña incorrecta</t>
  </si>
  <si>
    <t>Ingreso del Administrador al sistema</t>
  </si>
  <si>
    <t>Mostrar al usuario: nuevo miembro guardado correctamente(Mostrar Datos) / Faltan datos para 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</si>
</sst>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9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8" xfId="0" applyFont="1" applyBorder="1"/>
    <xf numFmtId="0" fontId="15" fillId="7" borderId="12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25" xfId="0" applyFont="1" applyBorder="1"/>
    <xf numFmtId="0" fontId="11" fillId="0" borderId="27" xfId="0" applyFont="1" applyBorder="1"/>
    <xf numFmtId="0" fontId="12" fillId="4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7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12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4" fillId="2" borderId="19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4" zoomScale="80" zoomScaleNormal="80" workbookViewId="0">
      <selection activeCell="C10" sqref="C10"/>
    </sheetView>
  </sheetViews>
  <sheetFormatPr baseColWidth="10" defaultColWidth="12.625" defaultRowHeight="15" customHeight="1" x14ac:dyDescent="0.2"/>
  <cols>
    <col min="1" max="1" width="2" customWidth="1"/>
    <col min="2" max="2" width="14" customWidth="1"/>
    <col min="3" max="3" width="24.875" customWidth="1"/>
    <col min="4" max="4" width="23" bestFit="1" customWidth="1"/>
    <col min="5" max="5" width="22.875" bestFit="1" customWidth="1"/>
    <col min="6" max="6" width="15.25" customWidth="1"/>
    <col min="7" max="7" width="22.75" bestFit="1" customWidth="1"/>
    <col min="8" max="8" width="18.125" customWidth="1"/>
    <col min="9" max="9" width="14.5" customWidth="1"/>
    <col min="10" max="10" width="17" bestFit="1" customWidth="1"/>
    <col min="11" max="11" width="20.625" hidden="1" customWidth="1"/>
    <col min="12" max="12" width="18" hidden="1" customWidth="1"/>
    <col min="13" max="13" width="25.125" bestFit="1" customWidth="1"/>
    <col min="14" max="14" width="16.25" hidden="1" customWidth="1"/>
    <col min="15" max="15" width="21.875" bestFit="1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H4" s="4"/>
      <c r="I4" s="1"/>
      <c r="J4" s="1"/>
      <c r="K4" s="2"/>
      <c r="L4" s="3"/>
    </row>
    <row r="5" spans="2:15" ht="111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1" customHeight="1" x14ac:dyDescent="0.2">
      <c r="B6" s="38" t="s">
        <v>15</v>
      </c>
      <c r="C6" s="39" t="s">
        <v>16</v>
      </c>
      <c r="D6" s="39" t="s">
        <v>17</v>
      </c>
      <c r="E6" s="39" t="s">
        <v>18</v>
      </c>
      <c r="F6" s="39" t="s">
        <v>19</v>
      </c>
      <c r="G6" s="39" t="s">
        <v>77</v>
      </c>
      <c r="H6" s="40" t="s">
        <v>20</v>
      </c>
      <c r="I6" s="40">
        <v>4</v>
      </c>
      <c r="J6" s="41">
        <v>44908</v>
      </c>
      <c r="K6" s="42" t="s">
        <v>21</v>
      </c>
      <c r="L6" s="42" t="s">
        <v>22</v>
      </c>
      <c r="M6" s="43" t="s">
        <v>78</v>
      </c>
      <c r="N6" s="44"/>
      <c r="O6" s="44" t="s">
        <v>79</v>
      </c>
    </row>
    <row r="7" spans="2:15" ht="111" customHeight="1" x14ac:dyDescent="0.2">
      <c r="B7" s="38" t="s">
        <v>23</v>
      </c>
      <c r="C7" s="45" t="s">
        <v>24</v>
      </c>
      <c r="D7" s="46" t="s">
        <v>25</v>
      </c>
      <c r="E7" s="39" t="s">
        <v>26</v>
      </c>
      <c r="F7" s="39" t="s">
        <v>19</v>
      </c>
      <c r="G7" s="39" t="s">
        <v>27</v>
      </c>
      <c r="H7" s="40" t="s">
        <v>20</v>
      </c>
      <c r="I7" s="40">
        <v>4</v>
      </c>
      <c r="J7" s="41">
        <v>44918</v>
      </c>
      <c r="K7" s="42" t="s">
        <v>21</v>
      </c>
      <c r="L7" s="42" t="s">
        <v>22</v>
      </c>
      <c r="M7" s="43" t="s">
        <v>80</v>
      </c>
      <c r="N7" s="39"/>
      <c r="O7" s="39" t="s">
        <v>28</v>
      </c>
    </row>
    <row r="8" spans="2:15" ht="111" customHeight="1" x14ac:dyDescent="0.2">
      <c r="B8" s="47" t="s">
        <v>29</v>
      </c>
      <c r="C8" s="48" t="s">
        <v>30</v>
      </c>
      <c r="D8" s="48" t="s">
        <v>31</v>
      </c>
      <c r="E8" s="48" t="s">
        <v>32</v>
      </c>
      <c r="F8" s="44" t="s">
        <v>19</v>
      </c>
      <c r="G8" s="39" t="s">
        <v>33</v>
      </c>
      <c r="H8" s="40" t="s">
        <v>34</v>
      </c>
      <c r="I8" s="40">
        <v>4</v>
      </c>
      <c r="J8" s="41">
        <v>44928</v>
      </c>
      <c r="K8" s="42" t="s">
        <v>21</v>
      </c>
      <c r="L8" s="49" t="s">
        <v>22</v>
      </c>
      <c r="M8" s="43" t="s">
        <v>35</v>
      </c>
      <c r="N8" s="39"/>
      <c r="O8" s="39" t="s">
        <v>36</v>
      </c>
    </row>
    <row r="9" spans="2:15" ht="111" customHeight="1" x14ac:dyDescent="0.2">
      <c r="B9" s="38" t="s">
        <v>37</v>
      </c>
      <c r="C9" s="48" t="s">
        <v>38</v>
      </c>
      <c r="D9" s="48" t="s">
        <v>39</v>
      </c>
      <c r="E9" s="48" t="s">
        <v>40</v>
      </c>
      <c r="F9" s="44" t="s">
        <v>19</v>
      </c>
      <c r="G9" s="39" t="s">
        <v>41</v>
      </c>
      <c r="H9" s="40" t="s">
        <v>34</v>
      </c>
      <c r="I9" s="40">
        <v>4</v>
      </c>
      <c r="J9" s="41">
        <v>44938</v>
      </c>
      <c r="K9" s="42" t="s">
        <v>21</v>
      </c>
      <c r="L9" s="49" t="s">
        <v>22</v>
      </c>
      <c r="M9" s="43" t="s">
        <v>42</v>
      </c>
      <c r="N9" s="39"/>
      <c r="O9" s="39" t="s">
        <v>43</v>
      </c>
    </row>
    <row r="10" spans="2:15" ht="111" customHeight="1" x14ac:dyDescent="0.2">
      <c r="B10" s="38" t="s">
        <v>44</v>
      </c>
      <c r="C10" s="48" t="s">
        <v>45</v>
      </c>
      <c r="D10" s="48" t="s">
        <v>46</v>
      </c>
      <c r="E10" s="48" t="s">
        <v>47</v>
      </c>
      <c r="F10" s="44" t="s">
        <v>19</v>
      </c>
      <c r="G10" s="39" t="s">
        <v>48</v>
      </c>
      <c r="H10" s="40" t="s">
        <v>49</v>
      </c>
      <c r="I10" s="40">
        <v>4</v>
      </c>
      <c r="J10" s="41">
        <v>44948</v>
      </c>
      <c r="K10" s="42" t="s">
        <v>21</v>
      </c>
      <c r="L10" s="49" t="s">
        <v>22</v>
      </c>
      <c r="M10" s="43" t="s">
        <v>50</v>
      </c>
      <c r="N10" s="39"/>
      <c r="O10" s="39" t="s">
        <v>51</v>
      </c>
    </row>
    <row r="11" spans="2:15" ht="68.25" customHeight="1" x14ac:dyDescent="0.2">
      <c r="B11" s="7" t="s">
        <v>52</v>
      </c>
      <c r="C11" s="12"/>
      <c r="D11" s="12"/>
      <c r="E11" s="12"/>
      <c r="F11" s="13"/>
      <c r="G11" s="8"/>
      <c r="H11" s="8"/>
      <c r="I11" s="10"/>
      <c r="J11" s="11"/>
      <c r="K11" s="10"/>
      <c r="L11" s="14"/>
      <c r="M11" s="15"/>
      <c r="N11" s="8"/>
      <c r="O11" s="9"/>
    </row>
    <row r="12" spans="2:15" ht="39.75" customHeight="1" x14ac:dyDescent="0.2">
      <c r="B12" s="7" t="s">
        <v>53</v>
      </c>
      <c r="C12" s="8"/>
      <c r="D12" s="8"/>
      <c r="E12" s="8"/>
      <c r="F12" s="8"/>
      <c r="G12" s="8"/>
      <c r="H12" s="8"/>
      <c r="I12" s="10"/>
      <c r="J12" s="11"/>
      <c r="K12" s="10"/>
      <c r="L12" s="14"/>
      <c r="M12" s="15"/>
      <c r="N12" s="11"/>
      <c r="O12" s="8"/>
    </row>
    <row r="13" spans="2:15" ht="39.75" customHeight="1" x14ac:dyDescent="0.2">
      <c r="B13" s="7" t="s">
        <v>54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55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56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57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58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59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60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61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6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7"/>
      <c r="L25" s="3"/>
    </row>
    <row r="26" spans="2:15" ht="19.5" customHeight="1" x14ac:dyDescent="0.2">
      <c r="I26" s="1"/>
      <c r="J26" s="1"/>
      <c r="K26" s="17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21</v>
      </c>
      <c r="L30" s="1" t="s">
        <v>22</v>
      </c>
      <c r="M30" s="4"/>
    </row>
    <row r="31" spans="2:15" ht="19.5" customHeight="1" x14ac:dyDescent="0.25">
      <c r="I31" s="1"/>
      <c r="J31" s="1"/>
      <c r="K31" s="2" t="s">
        <v>62</v>
      </c>
      <c r="L31" s="1" t="s">
        <v>63</v>
      </c>
      <c r="M31" s="4"/>
    </row>
    <row r="32" spans="2:15" ht="19.5" customHeight="1" x14ac:dyDescent="0.25">
      <c r="I32" s="1"/>
      <c r="J32" s="1"/>
      <c r="K32" s="2" t="s">
        <v>64</v>
      </c>
      <c r="L32" s="1" t="s">
        <v>65</v>
      </c>
      <c r="M32" s="4"/>
    </row>
    <row r="33" spans="9:13" ht="19.5" customHeight="1" x14ac:dyDescent="0.25">
      <c r="I33" s="1"/>
      <c r="J33" s="1"/>
      <c r="K33" s="2"/>
      <c r="L33" s="1" t="s">
        <v>66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6"/>
      <c r="L1000" s="3"/>
    </row>
    <row r="1001" spans="9:12" ht="15.75" customHeight="1" x14ac:dyDescent="0.2">
      <c r="I1001" s="3"/>
      <c r="J1001" s="3"/>
      <c r="K1001" s="16"/>
      <c r="L1001" s="3"/>
    </row>
  </sheetData>
  <mergeCells count="1">
    <mergeCell ref="B3:O3"/>
  </mergeCells>
  <dataValidations disablePrompts="1"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8"/>
      <c r="D4" s="18"/>
      <c r="E4" s="18"/>
      <c r="F4" s="4"/>
    </row>
    <row r="5" spans="2:16" hidden="1" x14ac:dyDescent="0.25">
      <c r="C5" s="18"/>
      <c r="D5" s="18"/>
      <c r="E5" s="18"/>
      <c r="F5" s="4"/>
    </row>
    <row r="6" spans="2:16" ht="39.75" customHeight="1" x14ac:dyDescent="0.2">
      <c r="B6" s="71" t="s">
        <v>67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spans="2:16" ht="9.75" customHeight="1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2">
      <c r="B9" s="36"/>
      <c r="C9" s="20" t="s">
        <v>1</v>
      </c>
      <c r="D9" s="21"/>
      <c r="E9" s="74" t="s">
        <v>68</v>
      </c>
      <c r="F9" s="73"/>
      <c r="G9" s="21"/>
      <c r="H9" s="74" t="s">
        <v>11</v>
      </c>
      <c r="I9" s="73"/>
      <c r="J9" s="22"/>
      <c r="K9" s="22"/>
      <c r="L9" s="22"/>
      <c r="M9" s="22"/>
      <c r="N9" s="22"/>
      <c r="O9" s="22"/>
      <c r="P9" s="37"/>
    </row>
    <row r="10" spans="2:16" ht="30" customHeight="1" x14ac:dyDescent="0.2">
      <c r="B10" s="36"/>
      <c r="C10" s="23" t="s">
        <v>23</v>
      </c>
      <c r="D10" s="24"/>
      <c r="E10" s="75" t="str">
        <f>VLOOKUP(C10,'Formato descripción HU'!B6:O20,5,0)</f>
        <v>Administrador</v>
      </c>
      <c r="F10" s="73"/>
      <c r="G10" s="25"/>
      <c r="H10" s="75" t="str">
        <f>VLOOKUP(C10,'Formato descripción HU'!B6:O20,11,0)</f>
        <v>No iniciado</v>
      </c>
      <c r="I10" s="73"/>
      <c r="J10" s="25"/>
      <c r="K10" s="22"/>
      <c r="L10" s="22"/>
      <c r="M10" s="22"/>
      <c r="N10" s="22"/>
      <c r="O10" s="22"/>
      <c r="P10" s="37"/>
    </row>
    <row r="11" spans="2:16" ht="9.75" customHeight="1" x14ac:dyDescent="0.2">
      <c r="B11" s="36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2"/>
      <c r="N11" s="27"/>
      <c r="O11" s="27"/>
      <c r="P11" s="37"/>
    </row>
    <row r="12" spans="2:16" ht="30" customHeight="1" x14ac:dyDescent="0.2">
      <c r="B12" s="36"/>
      <c r="C12" s="20" t="s">
        <v>69</v>
      </c>
      <c r="D12" s="24"/>
      <c r="E12" s="74" t="s">
        <v>10</v>
      </c>
      <c r="F12" s="73"/>
      <c r="G12" s="25"/>
      <c r="H12" s="74" t="s">
        <v>70</v>
      </c>
      <c r="I12" s="73"/>
      <c r="J12" s="25"/>
      <c r="K12" s="27"/>
      <c r="L12" s="27"/>
      <c r="M12" s="22"/>
      <c r="N12" s="27"/>
      <c r="O12" s="27"/>
      <c r="P12" s="37"/>
    </row>
    <row r="13" spans="2:16" ht="30" customHeight="1" x14ac:dyDescent="0.2">
      <c r="B13" s="36"/>
      <c r="C13" s="23">
        <f>VLOOKUP('Historia de Usuario'!C10,'Formato descripción HU'!B6:O20,8,0)</f>
        <v>4</v>
      </c>
      <c r="D13" s="24"/>
      <c r="E13" s="75" t="str">
        <f>VLOOKUP(C10,'Formato descripción HU'!B6:O20,10,0)</f>
        <v>Alta</v>
      </c>
      <c r="F13" s="73"/>
      <c r="G13" s="25"/>
      <c r="H13" s="75" t="str">
        <f>VLOOKUP(C10,'Formato descripción HU'!B6:O20,7,0)</f>
        <v xml:space="preserve">Ian Alvarez </v>
      </c>
      <c r="I13" s="73"/>
      <c r="J13" s="25"/>
      <c r="K13" s="27"/>
      <c r="L13" s="27"/>
      <c r="M13" s="22"/>
      <c r="N13" s="27"/>
      <c r="O13" s="27"/>
      <c r="P13" s="37"/>
    </row>
    <row r="14" spans="2:16" ht="9.75" customHeight="1" x14ac:dyDescent="0.2">
      <c r="B14" s="36"/>
      <c r="C14" s="22"/>
      <c r="D14" s="24"/>
      <c r="E14" s="22"/>
      <c r="F14" s="22"/>
      <c r="G14" s="25"/>
      <c r="H14" s="25"/>
      <c r="I14" s="22"/>
      <c r="J14" s="22"/>
      <c r="K14" s="22"/>
      <c r="L14" s="22"/>
      <c r="M14" s="22"/>
      <c r="N14" s="22"/>
      <c r="O14" s="22"/>
      <c r="P14" s="37"/>
    </row>
    <row r="15" spans="2:16" ht="19.5" customHeight="1" x14ac:dyDescent="0.2">
      <c r="B15" s="36"/>
      <c r="C15" s="52" t="s">
        <v>71</v>
      </c>
      <c r="D15" s="62" t="str">
        <f>VLOOKUP(C10,'Formato descripción HU'!B6:O20,3,0)</f>
        <v xml:space="preserve">Crear usuarios con membresias </v>
      </c>
      <c r="E15" s="56"/>
      <c r="F15" s="22"/>
      <c r="G15" s="52" t="s">
        <v>72</v>
      </c>
      <c r="H15" s="62" t="str">
        <f>VLOOKUP(C10,'Formato descripción HU'!B6:O20,4,0)</f>
        <v xml:space="preserve">Permitir crear nuevos con membresias </v>
      </c>
      <c r="I15" s="63"/>
      <c r="J15" s="64"/>
      <c r="K15" s="22"/>
      <c r="L15" s="52" t="s">
        <v>73</v>
      </c>
      <c r="M15" s="62" t="str">
        <f>VLOOKUP(C10,'Formato descripción HU'!B6:O20,6,0)</f>
        <v xml:space="preserve">Ingrese un nuevo miembro: Nombres, Apellidos, Cédula </v>
      </c>
      <c r="N15" s="63"/>
      <c r="O15" s="64"/>
      <c r="P15" s="37"/>
    </row>
    <row r="16" spans="2:16" ht="19.5" customHeight="1" x14ac:dyDescent="0.2">
      <c r="B16" s="36"/>
      <c r="C16" s="53"/>
      <c r="D16" s="60"/>
      <c r="E16" s="61"/>
      <c r="F16" s="22"/>
      <c r="G16" s="53"/>
      <c r="H16" s="65"/>
      <c r="I16" s="66"/>
      <c r="J16" s="67"/>
      <c r="K16" s="22"/>
      <c r="L16" s="53"/>
      <c r="M16" s="65"/>
      <c r="N16" s="66"/>
      <c r="O16" s="67"/>
      <c r="P16" s="37"/>
    </row>
    <row r="17" spans="2:16" ht="19.5" customHeight="1" x14ac:dyDescent="0.2">
      <c r="B17" s="36"/>
      <c r="C17" s="54"/>
      <c r="D17" s="57"/>
      <c r="E17" s="58"/>
      <c r="F17" s="22"/>
      <c r="G17" s="54"/>
      <c r="H17" s="68"/>
      <c r="I17" s="69"/>
      <c r="J17" s="70"/>
      <c r="K17" s="22"/>
      <c r="L17" s="54"/>
      <c r="M17" s="68"/>
      <c r="N17" s="69"/>
      <c r="O17" s="70"/>
      <c r="P17" s="37"/>
    </row>
    <row r="18" spans="2:16" ht="9.75" customHeight="1" x14ac:dyDescent="0.2">
      <c r="B18" s="36"/>
      <c r="C18" s="22"/>
      <c r="D18" s="22"/>
      <c r="E18" s="22"/>
      <c r="F18" s="22"/>
      <c r="G18" s="25"/>
      <c r="H18" s="25"/>
      <c r="I18" s="25"/>
      <c r="J18" s="22"/>
      <c r="K18" s="22"/>
      <c r="L18" s="22"/>
      <c r="M18" s="22"/>
      <c r="N18" s="22"/>
      <c r="O18" s="22"/>
      <c r="P18" s="37"/>
    </row>
    <row r="19" spans="2:16" ht="19.5" customHeight="1" x14ac:dyDescent="0.2">
      <c r="B19" s="36"/>
      <c r="C19" s="55" t="s">
        <v>74</v>
      </c>
      <c r="D19" s="56"/>
      <c r="E19" s="79" t="s">
        <v>75</v>
      </c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37"/>
    </row>
    <row r="20" spans="2:16" ht="19.5" customHeight="1" x14ac:dyDescent="0.2">
      <c r="B20" s="36"/>
      <c r="C20" s="57"/>
      <c r="D20" s="58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37"/>
    </row>
    <row r="21" spans="2:16" ht="9.75" customHeight="1" x14ac:dyDescent="0.2">
      <c r="B21" s="3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7"/>
    </row>
    <row r="22" spans="2:16" ht="19.5" customHeight="1" x14ac:dyDescent="0.2">
      <c r="B22" s="36"/>
      <c r="C22" s="59" t="s">
        <v>76</v>
      </c>
      <c r="D22" s="56"/>
      <c r="E22" s="62" t="str">
        <f>VLOOKUP(C10,'Formato descripción HU'!B6:O20,12,0)</f>
        <v>Mostrar al usuario: nuevo miembro guardado correctamente(Mostrar Datos) / Faltan datos para el registro</v>
      </c>
      <c r="F22" s="63"/>
      <c r="G22" s="63"/>
      <c r="H22" s="64"/>
      <c r="I22" s="22"/>
      <c r="J22" s="59" t="s">
        <v>13</v>
      </c>
      <c r="K22" s="56"/>
      <c r="L22" s="76">
        <f>VLOOKUP(C10,'Formato descripción HU'!B6:O20,13,0)</f>
        <v>0</v>
      </c>
      <c r="M22" s="77"/>
      <c r="N22" s="77"/>
      <c r="O22" s="56"/>
      <c r="P22" s="37"/>
    </row>
    <row r="23" spans="2:16" ht="19.5" customHeight="1" x14ac:dyDescent="0.2">
      <c r="B23" s="36"/>
      <c r="C23" s="60"/>
      <c r="D23" s="61"/>
      <c r="E23" s="65"/>
      <c r="F23" s="66"/>
      <c r="G23" s="66"/>
      <c r="H23" s="67"/>
      <c r="I23" s="22"/>
      <c r="J23" s="60"/>
      <c r="K23" s="61"/>
      <c r="L23" s="60"/>
      <c r="M23" s="51"/>
      <c r="N23" s="51"/>
      <c r="O23" s="61"/>
      <c r="P23" s="37"/>
    </row>
    <row r="24" spans="2:16" ht="19.5" customHeight="1" x14ac:dyDescent="0.2">
      <c r="B24" s="36"/>
      <c r="C24" s="57"/>
      <c r="D24" s="58"/>
      <c r="E24" s="68"/>
      <c r="F24" s="69"/>
      <c r="G24" s="69"/>
      <c r="H24" s="70"/>
      <c r="I24" s="22"/>
      <c r="J24" s="57"/>
      <c r="K24" s="58"/>
      <c r="L24" s="57"/>
      <c r="M24" s="78"/>
      <c r="N24" s="78"/>
      <c r="O24" s="58"/>
      <c r="P24" s="37"/>
    </row>
    <row r="25" spans="2:16" ht="9.75" customHeight="1" x14ac:dyDescent="0.2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GAMING-PRO</cp:lastModifiedBy>
  <cp:revision/>
  <dcterms:created xsi:type="dcterms:W3CDTF">2019-10-21T15:37:14Z</dcterms:created>
  <dcterms:modified xsi:type="dcterms:W3CDTF">2023-02-06T16:17:48Z</dcterms:modified>
  <cp:category/>
  <cp:contentStatus/>
</cp:coreProperties>
</file>