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4.xml.rels" ContentType="application/vnd.openxmlformats-package.relationships+xml"/>
  <Override PartName="/xl/worksheets/_rels/sheet12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_rels/sheet11.xml.rels" ContentType="application/vnd.openxmlformats-package.relationships+xml"/>
  <Override PartName="/xl/worksheets/sheet1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4.xml" ContentType="application/vnd.openxmlformats-officedocument.spreadsheetml.comment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drawings/vmlDrawing2.vml" ContentType="application/vnd.openxmlformats-officedocument.vmlDrawing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comments5.xml" ContentType="application/vnd.openxmlformats-officedocument.spreadsheetml.comments+xml"/>
  <Override PartName="/xl/media/image1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3" activeTab="9"/>
  </bookViews>
  <sheets>
    <sheet name="PUNTOS" sheetId="1" state="hidden" r:id="rId3"/>
    <sheet name="ASIGNACION" sheetId="2" state="hidden" r:id="rId4"/>
    <sheet name="PULIDO 2023" sheetId="3" state="hidden" r:id="rId5"/>
    <sheet name="Mantenimiento WiFi" sheetId="4" state="visible" r:id="rId6"/>
    <sheet name="MAPEO" sheetId="5" state="visible" r:id="rId7"/>
    <sheet name="Configuracion Antenas" sheetId="6" state="visible" r:id="rId8"/>
    <sheet name="Summary" sheetId="7" state="visible" r:id="rId9"/>
    <sheet name="FORMATO ALTA AP 1-25" sheetId="8" state="visible" r:id="rId10"/>
    <sheet name="FORMATO ALTA" sheetId="9" state="visible" r:id="rId11"/>
    <sheet name="antenas seguridad" sheetId="10" state="visible" r:id="rId12"/>
    <sheet name="antenas sin seguridad" sheetId="11" state="visible" r:id="rId13"/>
    <sheet name="Hoja1" sheetId="12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4.xml><?xml version="1.0" encoding="utf-8"?>
<comments xmlns="http://schemas.openxmlformats.org/spreadsheetml/2006/main" xmlns:xdr="http://schemas.openxmlformats.org/drawingml/2006/spreadsheetDrawing">
  <authors>
    <author>Autoría desconocida</author>
  </authors>
  <commentList>
    <comment ref="N4" authorId="0">
      <text>
        <r>
          <rPr>
            <sz val="10"/>
            <rFont val="Arial"/>
            <family val="2"/>
          </rPr>
          <t xml:space="preserve">Francisco Verdin:
2 antenas instaladas
1 de prestamo en 3604A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Autoría desconocida</author>
  </authors>
  <commentList>
    <comment ref="E34" authorId="0">
      <text>
        <r>
          <rPr>
            <sz val="10"/>
            <rFont val="Arial"/>
            <family val="2"/>
          </rPr>
          <t xml:space="preserve">Francisco Verdin:
Router Dañado
Status: Contraloria no autoriza la requisicion.</t>
        </r>
      </text>
    </comment>
    <comment ref="N4" authorId="0">
      <text>
        <r>
          <rPr>
            <sz val="10"/>
            <rFont val="Arial"/>
            <family val="2"/>
          </rPr>
          <t xml:space="preserve">Francisco Verdin:
2 Antenas instaladas
1 de Prestamo en 3604</t>
        </r>
      </text>
    </comment>
    <comment ref="Q11" authorId="0">
      <text>
        <r>
          <rPr>
            <sz val="10"/>
            <rFont val="Arial"/>
            <family val="2"/>
          </rPr>
          <t xml:space="preserve">Francisco Verdin:
Requisicion # hE10000160
Pendiente Autorizacion de Orden De compra</t>
        </r>
      </text>
    </comment>
    <comment ref="Q12" authorId="0">
      <text>
        <r>
          <rPr>
            <sz val="10"/>
            <rFont val="Arial"/>
            <family val="2"/>
          </rPr>
          <t xml:space="preserve">Francisco Verdin:
Requisicion # hE10000160
Pendiente Autorizacion de Orden De compra</t>
        </r>
      </text>
    </comment>
    <comment ref="Q31" authorId="0">
      <text>
        <r>
          <rPr>
            <sz val="10"/>
            <rFont val="Arial"/>
            <family val="2"/>
          </rPr>
          <t xml:space="preserve">Francisco Verdin:
AP En Sistemas
Pendiente de Configuracion</t>
        </r>
      </text>
    </comment>
    <comment ref="Q32" authorId="0">
      <text>
        <r>
          <rPr>
            <sz val="10"/>
            <rFont val="Arial"/>
            <family val="2"/>
          </rPr>
          <t xml:space="preserve">Francisco Verdin:
AP en Sistemas
Pendiente Configuracion.</t>
        </r>
      </text>
    </comment>
    <comment ref="Q43" authorId="0">
      <text>
        <r>
          <rPr>
            <sz val="10"/>
            <rFont val="Arial"/>
            <family val="2"/>
          </rPr>
          <t xml:space="preserve">Francisco Verdin:
Requisicion #fg10000455
Status: Pendiente Autorizacion de Contraloria
Antena instalada prestamo e la 1501</t>
        </r>
      </text>
    </comment>
    <comment ref="W9" authorId="0">
      <text>
        <r>
          <rPr>
            <sz val="10"/>
            <rFont val="Arial"/>
            <family val="2"/>
          </rPr>
          <t xml:space="preserve">Francisco Verdin:
AP En Sistemas
Pendiente Configuracion</t>
        </r>
      </text>
    </comment>
    <comment ref="W45" authorId="0">
      <text>
        <r>
          <rPr>
            <sz val="10"/>
            <rFont val="Arial"/>
            <family val="2"/>
          </rPr>
          <t xml:space="preserve">Francisco Verdin:
1 AP Instalado</t>
        </r>
      </text>
    </comment>
  </commentList>
</comments>
</file>

<file path=xl/sharedStrings.xml><?xml version="1.0" encoding="utf-8"?>
<sst xmlns="http://schemas.openxmlformats.org/spreadsheetml/2006/main" count="3995" uniqueCount="728">
  <si>
    <t xml:space="preserve">HAB</t>
  </si>
  <si>
    <t xml:space="preserve">PUNTOS </t>
  </si>
  <si>
    <t xml:space="preserve">D</t>
  </si>
  <si>
    <t xml:space="preserve">H</t>
  </si>
  <si>
    <t xml:space="preserve">NO</t>
  </si>
  <si>
    <t xml:space="preserve">1102A</t>
  </si>
  <si>
    <t xml:space="preserve">1202A</t>
  </si>
  <si>
    <t xml:space="preserve">1302A</t>
  </si>
  <si>
    <t xml:space="preserve">1402A</t>
  </si>
  <si>
    <t xml:space="preserve">1502A</t>
  </si>
  <si>
    <t xml:space="preserve">F</t>
  </si>
  <si>
    <t xml:space="preserve">1603A</t>
  </si>
  <si>
    <t xml:space="preserve">1704A</t>
  </si>
  <si>
    <t xml:space="preserve">1805A</t>
  </si>
  <si>
    <t xml:space="preserve">1102B</t>
  </si>
  <si>
    <t xml:space="preserve">1202B</t>
  </si>
  <si>
    <t xml:space="preserve">1302B</t>
  </si>
  <si>
    <t xml:space="preserve">1402B</t>
  </si>
  <si>
    <t xml:space="preserve">1502B</t>
  </si>
  <si>
    <t xml:space="preserve">1603B</t>
  </si>
  <si>
    <t xml:space="preserve">1704B</t>
  </si>
  <si>
    <t xml:space="preserve">1805B</t>
  </si>
  <si>
    <t xml:space="preserve">1103A</t>
  </si>
  <si>
    <t xml:space="preserve">1203A</t>
  </si>
  <si>
    <t xml:space="preserve">1303A</t>
  </si>
  <si>
    <t xml:space="preserve">1403A</t>
  </si>
  <si>
    <t xml:space="preserve">1503A</t>
  </si>
  <si>
    <t xml:space="preserve">1604A</t>
  </si>
  <si>
    <t xml:space="preserve">1705A</t>
  </si>
  <si>
    <t xml:space="preserve">1806A</t>
  </si>
  <si>
    <t xml:space="preserve">1103B</t>
  </si>
  <si>
    <t xml:space="preserve">1203B</t>
  </si>
  <si>
    <t xml:space="preserve">1303B</t>
  </si>
  <si>
    <t xml:space="preserve">1403B</t>
  </si>
  <si>
    <t xml:space="preserve">1503B</t>
  </si>
  <si>
    <t xml:space="preserve">1604B</t>
  </si>
  <si>
    <t xml:space="preserve">1705B</t>
  </si>
  <si>
    <t xml:space="preserve">1806B</t>
  </si>
  <si>
    <t xml:space="preserve">1104A</t>
  </si>
  <si>
    <t xml:space="preserve">1204A</t>
  </si>
  <si>
    <t xml:space="preserve">1304A</t>
  </si>
  <si>
    <t xml:space="preserve">1404A</t>
  </si>
  <si>
    <t xml:space="preserve">1504A</t>
  </si>
  <si>
    <t xml:space="preserve">1605A</t>
  </si>
  <si>
    <t xml:space="preserve">R</t>
  </si>
  <si>
    <t xml:space="preserve">1706A</t>
  </si>
  <si>
    <t xml:space="preserve">1807A</t>
  </si>
  <si>
    <t xml:space="preserve">1104B</t>
  </si>
  <si>
    <t xml:space="preserve">1204B</t>
  </si>
  <si>
    <t xml:space="preserve">1304B</t>
  </si>
  <si>
    <t xml:space="preserve">1404B</t>
  </si>
  <si>
    <t xml:space="preserve">1504B</t>
  </si>
  <si>
    <t xml:space="preserve">1605B</t>
  </si>
  <si>
    <t xml:space="preserve">1706B</t>
  </si>
  <si>
    <t xml:space="preserve">1807B</t>
  </si>
  <si>
    <t xml:space="preserve">1105A</t>
  </si>
  <si>
    <t xml:space="preserve">1205A</t>
  </si>
  <si>
    <t xml:space="preserve">1305A</t>
  </si>
  <si>
    <t xml:space="preserve">1405A</t>
  </si>
  <si>
    <t xml:space="preserve">1505A</t>
  </si>
  <si>
    <t xml:space="preserve">1606A</t>
  </si>
  <si>
    <t xml:space="preserve">1707A</t>
  </si>
  <si>
    <t xml:space="preserve">1105B</t>
  </si>
  <si>
    <t xml:space="preserve">1205B</t>
  </si>
  <si>
    <t xml:space="preserve">1305B</t>
  </si>
  <si>
    <t xml:space="preserve">1405B</t>
  </si>
  <si>
    <t xml:space="preserve">1505B</t>
  </si>
  <si>
    <t xml:space="preserve">1606B</t>
  </si>
  <si>
    <t xml:space="preserve">1707B</t>
  </si>
  <si>
    <t xml:space="preserve">1106A</t>
  </si>
  <si>
    <t xml:space="preserve">1206A</t>
  </si>
  <si>
    <t xml:space="preserve">1306A</t>
  </si>
  <si>
    <t xml:space="preserve">1406A</t>
  </si>
  <si>
    <t xml:space="preserve">1506A</t>
  </si>
  <si>
    <t xml:space="preserve">1607A</t>
  </si>
  <si>
    <t xml:space="preserve">1106B</t>
  </si>
  <si>
    <t xml:space="preserve">1206B</t>
  </si>
  <si>
    <t xml:space="preserve">1306B</t>
  </si>
  <si>
    <t xml:space="preserve">1406B</t>
  </si>
  <si>
    <t xml:space="preserve">1506B</t>
  </si>
  <si>
    <t xml:space="preserve">1607B</t>
  </si>
  <si>
    <t xml:space="preserve">1107A</t>
  </si>
  <si>
    <t xml:space="preserve">1207A</t>
  </si>
  <si>
    <t xml:space="preserve">1307A</t>
  </si>
  <si>
    <t xml:space="preserve">1407A</t>
  </si>
  <si>
    <t xml:space="preserve">1507A</t>
  </si>
  <si>
    <t xml:space="preserve">1107B</t>
  </si>
  <si>
    <t xml:space="preserve">1207B</t>
  </si>
  <si>
    <t xml:space="preserve">1307B</t>
  </si>
  <si>
    <t xml:space="preserve">1407B</t>
  </si>
  <si>
    <t xml:space="preserve">1507B</t>
  </si>
  <si>
    <t xml:space="preserve">TOTAL DE PUNTOS</t>
  </si>
  <si>
    <t xml:space="preserve">2201A</t>
  </si>
  <si>
    <t xml:space="preserve">2301A</t>
  </si>
  <si>
    <t xml:space="preserve">2401A</t>
  </si>
  <si>
    <t xml:space="preserve">2501A</t>
  </si>
  <si>
    <t xml:space="preserve">2601A</t>
  </si>
  <si>
    <t xml:space="preserve">2701A</t>
  </si>
  <si>
    <t xml:space="preserve">2801A</t>
  </si>
  <si>
    <t xml:space="preserve">MODELO</t>
  </si>
  <si>
    <t xml:space="preserve">2901A</t>
  </si>
  <si>
    <t xml:space="preserve">2201B</t>
  </si>
  <si>
    <t xml:space="preserve">2301B</t>
  </si>
  <si>
    <t xml:space="preserve">2401B</t>
  </si>
  <si>
    <t xml:space="preserve">2501B</t>
  </si>
  <si>
    <t xml:space="preserve">2601B</t>
  </si>
  <si>
    <t xml:space="preserve">2701B</t>
  </si>
  <si>
    <t xml:space="preserve">2801B</t>
  </si>
  <si>
    <t xml:space="preserve">2901B</t>
  </si>
  <si>
    <t xml:space="preserve">2202A</t>
  </si>
  <si>
    <t xml:space="preserve">2302A</t>
  </si>
  <si>
    <t xml:space="preserve">2402A</t>
  </si>
  <si>
    <t xml:space="preserve">2502A</t>
  </si>
  <si>
    <t xml:space="preserve">2602A</t>
  </si>
  <si>
    <t xml:space="preserve">2702A</t>
  </si>
  <si>
    <t xml:space="preserve">2802A</t>
  </si>
  <si>
    <t xml:space="preserve">2902A</t>
  </si>
  <si>
    <t xml:space="preserve">2202B</t>
  </si>
  <si>
    <t xml:space="preserve">2302B</t>
  </si>
  <si>
    <t xml:space="preserve">2402B</t>
  </si>
  <si>
    <t xml:space="preserve">2502B</t>
  </si>
  <si>
    <t xml:space="preserve">2602B</t>
  </si>
  <si>
    <t xml:space="preserve">2702B</t>
  </si>
  <si>
    <t xml:space="preserve">2802B</t>
  </si>
  <si>
    <t xml:space="preserve">2902B</t>
  </si>
  <si>
    <t xml:space="preserve">2203A</t>
  </si>
  <si>
    <t xml:space="preserve">2303A</t>
  </si>
  <si>
    <t xml:space="preserve">2403A</t>
  </si>
  <si>
    <t xml:space="preserve">2503A</t>
  </si>
  <si>
    <t xml:space="preserve">2603A</t>
  </si>
  <si>
    <t xml:space="preserve">2703A</t>
  </si>
  <si>
    <t xml:space="preserve">2803A</t>
  </si>
  <si>
    <t xml:space="preserve">2903A</t>
  </si>
  <si>
    <t xml:space="preserve">2203B</t>
  </si>
  <si>
    <t xml:space="preserve">2303B</t>
  </si>
  <si>
    <t xml:space="preserve">2403B</t>
  </si>
  <si>
    <t xml:space="preserve">2503B</t>
  </si>
  <si>
    <t xml:space="preserve">2603B</t>
  </si>
  <si>
    <t xml:space="preserve">2703B</t>
  </si>
  <si>
    <t xml:space="preserve">2803B</t>
  </si>
  <si>
    <t xml:space="preserve">2903B</t>
  </si>
  <si>
    <t xml:space="preserve">2204A</t>
  </si>
  <si>
    <t xml:space="preserve">2304A</t>
  </si>
  <si>
    <t xml:space="preserve">2404A</t>
  </si>
  <si>
    <t xml:space="preserve">2504A</t>
  </si>
  <si>
    <t xml:space="preserve">2604A</t>
  </si>
  <si>
    <t xml:space="preserve">2704A</t>
  </si>
  <si>
    <t xml:space="preserve">2804A</t>
  </si>
  <si>
    <t xml:space="preserve">2904A</t>
  </si>
  <si>
    <t xml:space="preserve">2204B</t>
  </si>
  <si>
    <t xml:space="preserve">2304B</t>
  </si>
  <si>
    <t xml:space="preserve">2404B</t>
  </si>
  <si>
    <t xml:space="preserve">2504B</t>
  </si>
  <si>
    <t xml:space="preserve">2604B</t>
  </si>
  <si>
    <t xml:space="preserve">2704B</t>
  </si>
  <si>
    <t xml:space="preserve">2804B</t>
  </si>
  <si>
    <t xml:space="preserve">2904B</t>
  </si>
  <si>
    <t xml:space="preserve">2104A</t>
  </si>
  <si>
    <t xml:space="preserve">2104B</t>
  </si>
  <si>
    <t xml:space="preserve">3401A</t>
  </si>
  <si>
    <t xml:space="preserve">EL</t>
  </si>
  <si>
    <t xml:space="preserve">3102A</t>
  </si>
  <si>
    <t xml:space="preserve">3202A</t>
  </si>
  <si>
    <t xml:space="preserve">3302A</t>
  </si>
  <si>
    <t xml:space="preserve">3402A</t>
  </si>
  <si>
    <t xml:space="preserve">3502A</t>
  </si>
  <si>
    <t xml:space="preserve">3603A</t>
  </si>
  <si>
    <t xml:space="preserve">3704A</t>
  </si>
  <si>
    <t xml:space="preserve">3805A</t>
  </si>
  <si>
    <t xml:space="preserve">3102B</t>
  </si>
  <si>
    <t xml:space="preserve">3202B</t>
  </si>
  <si>
    <t xml:space="preserve">3302B</t>
  </si>
  <si>
    <t xml:space="preserve">3402B</t>
  </si>
  <si>
    <t xml:space="preserve">3502B</t>
  </si>
  <si>
    <t xml:space="preserve">3603B</t>
  </si>
  <si>
    <t xml:space="preserve">3704B</t>
  </si>
  <si>
    <t xml:space="preserve">3805B</t>
  </si>
  <si>
    <t xml:space="preserve">3103A</t>
  </si>
  <si>
    <t xml:space="preserve">REALSTATE</t>
  </si>
  <si>
    <t xml:space="preserve">3203A</t>
  </si>
  <si>
    <t xml:space="preserve">3303A</t>
  </si>
  <si>
    <t xml:space="preserve">3403A</t>
  </si>
  <si>
    <t xml:space="preserve">3503A</t>
  </si>
  <si>
    <t xml:space="preserve">3604A</t>
  </si>
  <si>
    <t xml:space="preserve">3705A</t>
  </si>
  <si>
    <t xml:space="preserve">3806A</t>
  </si>
  <si>
    <t xml:space="preserve">3103B</t>
  </si>
  <si>
    <t xml:space="preserve">3203B</t>
  </si>
  <si>
    <t xml:space="preserve">3303B</t>
  </si>
  <si>
    <t xml:space="preserve">3403B</t>
  </si>
  <si>
    <t xml:space="preserve">3503B</t>
  </si>
  <si>
    <t xml:space="preserve">3604B</t>
  </si>
  <si>
    <t xml:space="preserve">3705B</t>
  </si>
  <si>
    <t xml:space="preserve">3806B</t>
  </si>
  <si>
    <t xml:space="preserve">3104A</t>
  </si>
  <si>
    <t xml:space="preserve">3204A</t>
  </si>
  <si>
    <t xml:space="preserve">3304A</t>
  </si>
  <si>
    <t xml:space="preserve">3404A</t>
  </si>
  <si>
    <t xml:space="preserve">3504A</t>
  </si>
  <si>
    <t xml:space="preserve">3605A</t>
  </si>
  <si>
    <t xml:space="preserve">3706A</t>
  </si>
  <si>
    <t xml:space="preserve">3807A</t>
  </si>
  <si>
    <t xml:space="preserve">3104B</t>
  </si>
  <si>
    <t xml:space="preserve">3204B</t>
  </si>
  <si>
    <t xml:space="preserve">3304B</t>
  </si>
  <si>
    <t xml:space="preserve">3404B</t>
  </si>
  <si>
    <t xml:space="preserve">3504B</t>
  </si>
  <si>
    <t xml:space="preserve">3605B</t>
  </si>
  <si>
    <t xml:space="preserve">3706B</t>
  </si>
  <si>
    <t xml:space="preserve">3807B</t>
  </si>
  <si>
    <t xml:space="preserve">3105A</t>
  </si>
  <si>
    <t xml:space="preserve">3205A</t>
  </si>
  <si>
    <t xml:space="preserve">3305A</t>
  </si>
  <si>
    <t xml:space="preserve">3405A</t>
  </si>
  <si>
    <t xml:space="preserve">3505A</t>
  </si>
  <si>
    <t xml:space="preserve">3606A</t>
  </si>
  <si>
    <t xml:space="preserve">3707A</t>
  </si>
  <si>
    <t xml:space="preserve">3105B</t>
  </si>
  <si>
    <t xml:space="preserve">3205B</t>
  </si>
  <si>
    <t xml:space="preserve">3305B</t>
  </si>
  <si>
    <t xml:space="preserve">3405B</t>
  </si>
  <si>
    <t xml:space="preserve">3505B</t>
  </si>
  <si>
    <t xml:space="preserve">3606B</t>
  </si>
  <si>
    <t xml:space="preserve">3707B</t>
  </si>
  <si>
    <t xml:space="preserve">3106A</t>
  </si>
  <si>
    <t xml:space="preserve">3206A</t>
  </si>
  <si>
    <t xml:space="preserve">3306A</t>
  </si>
  <si>
    <t xml:space="preserve">3406A</t>
  </si>
  <si>
    <t xml:space="preserve">3506A</t>
  </si>
  <si>
    <t xml:space="preserve">3607A</t>
  </si>
  <si>
    <t xml:space="preserve">3106B</t>
  </si>
  <si>
    <t xml:space="preserve">3206B</t>
  </si>
  <si>
    <t xml:space="preserve">3306B</t>
  </si>
  <si>
    <t xml:space="preserve">3406B</t>
  </si>
  <si>
    <t xml:space="preserve">3506B</t>
  </si>
  <si>
    <t xml:space="preserve">3607B</t>
  </si>
  <si>
    <t xml:space="preserve">3107A</t>
  </si>
  <si>
    <t xml:space="preserve">3207A</t>
  </si>
  <si>
    <t xml:space="preserve">3307A</t>
  </si>
  <si>
    <t xml:space="preserve">3407A</t>
  </si>
  <si>
    <t xml:space="preserve">3507A</t>
  </si>
  <si>
    <t xml:space="preserve">3107B</t>
  </si>
  <si>
    <t xml:space="preserve">3207B</t>
  </si>
  <si>
    <t xml:space="preserve">3307B</t>
  </si>
  <si>
    <t xml:space="preserve">3407B</t>
  </si>
  <si>
    <t xml:space="preserve">3507B</t>
  </si>
  <si>
    <t xml:space="preserve">HOTELERAS</t>
  </si>
  <si>
    <t xml:space="preserve">HOTEL</t>
  </si>
  <si>
    <t xml:space="preserve">TOTAL DE PUNTOS FASE 1</t>
  </si>
  <si>
    <t xml:space="preserve">FASE 1</t>
  </si>
  <si>
    <t xml:space="preserve">10 HABITACIONES</t>
  </si>
  <si>
    <t xml:space="preserve">DUEÑO</t>
  </si>
  <si>
    <t xml:space="preserve">TOTAL DE PUNTOS FASE 2</t>
  </si>
  <si>
    <t xml:space="preserve">FASE 2</t>
  </si>
  <si>
    <t xml:space="preserve">26 HABITACIONES</t>
  </si>
  <si>
    <t xml:space="preserve">FRACCION</t>
  </si>
  <si>
    <t xml:space="preserve">TOTAL DE PUNTOS FASE 3</t>
  </si>
  <si>
    <t xml:space="preserve">FASE 3</t>
  </si>
  <si>
    <t xml:space="preserve">69 HABITACIONES</t>
  </si>
  <si>
    <t xml:space="preserve">M</t>
  </si>
  <si>
    <t xml:space="preserve">TOTAL DE PUNTOS POR LAS 3 FASES</t>
  </si>
  <si>
    <t xml:space="preserve">RENTAL</t>
  </si>
  <si>
    <t xml:space="preserve">RE</t>
  </si>
  <si>
    <t xml:space="preserve">REAL STATE</t>
  </si>
  <si>
    <t xml:space="preserve">CAMARISTA</t>
  </si>
  <si>
    <t xml:space="preserve">AIDE</t>
  </si>
  <si>
    <t xml:space="preserve">CUBRE</t>
  </si>
  <si>
    <t xml:space="preserve">LUCIA</t>
  </si>
  <si>
    <t xml:space="preserve">TOTAL</t>
  </si>
  <si>
    <t xml:space="preserve">24 HABITACIONES</t>
  </si>
  <si>
    <t xml:space="preserve">70 HABITACIONES</t>
  </si>
  <si>
    <t xml:space="preserve">PULIDA </t>
  </si>
  <si>
    <t xml:space="preserve">FALTA DE PULIR</t>
  </si>
  <si>
    <t xml:space="preserve">Villa</t>
  </si>
  <si>
    <t xml:space="preserve">Modelo AP</t>
  </si>
  <si>
    <t xml:space="preserve">Mac</t>
  </si>
  <si>
    <t xml:space="preserve">Nodo</t>
  </si>
  <si>
    <t xml:space="preserve">BW bajada Nodo</t>
  </si>
  <si>
    <t xml:space="preserve">BW Subida Nodo</t>
  </si>
  <si>
    <t xml:space="preserve">BW Bajada WiFi</t>
  </si>
  <si>
    <t xml:space="preserve">BW bajada WiFi2</t>
  </si>
  <si>
    <t xml:space="preserve">Disponibilidad</t>
  </si>
  <si>
    <t xml:space="preserve">Status</t>
  </si>
  <si>
    <t xml:space="preserve">Validador</t>
  </si>
  <si>
    <t xml:space="preserve">Ticket</t>
  </si>
  <si>
    <t xml:space="preserve">E5350</t>
  </si>
  <si>
    <t xml:space="preserve">C4411EA6E2E5</t>
  </si>
  <si>
    <t xml:space="preserve">VLE-DATOS-TORRE5-FASE3 / 05</t>
  </si>
  <si>
    <t xml:space="preserve">760 Mbps</t>
  </si>
  <si>
    <t xml:space="preserve">310 Mbps</t>
  </si>
  <si>
    <t xml:space="preserve">93 Mbps</t>
  </si>
  <si>
    <t xml:space="preserve">99 Mbps</t>
  </si>
  <si>
    <t xml:space="preserve">OK</t>
  </si>
  <si>
    <t xml:space="preserve">FRANK</t>
  </si>
  <si>
    <t xml:space="preserve">R350</t>
  </si>
  <si>
    <t xml:space="preserve">10F068177960</t>
  </si>
  <si>
    <t xml:space="preserve">VLE-DATOS-FASE3-SW-2 / 11</t>
  </si>
  <si>
    <t xml:space="preserve">640 Mbps</t>
  </si>
  <si>
    <t xml:space="preserve">150 Mbps</t>
  </si>
  <si>
    <t xml:space="preserve">170Mbps</t>
  </si>
  <si>
    <t xml:space="preserve">92Mbps</t>
  </si>
  <si>
    <t xml:space="preserve">E900</t>
  </si>
  <si>
    <t xml:space="preserve">B4750EBDAFD2</t>
  </si>
  <si>
    <t xml:space="preserve">VLE-DATOS-T3-SW1-ARCHIVO-MUERTO / 12</t>
  </si>
  <si>
    <t xml:space="preserve">730 Mbps</t>
  </si>
  <si>
    <t xml:space="preserve">63 Mbps</t>
  </si>
  <si>
    <t xml:space="preserve">42 Mbps</t>
  </si>
  <si>
    <t xml:space="preserve">E2500</t>
  </si>
  <si>
    <t xml:space="preserve">24F5A2700D82</t>
  </si>
  <si>
    <t xml:space="preserve">VLE-DATOS-T3-SW1-ARCHIVO-MUERTO / 04</t>
  </si>
  <si>
    <t xml:space="preserve">92 Mbps</t>
  </si>
  <si>
    <t xml:space="preserve">98 Mbps</t>
  </si>
  <si>
    <t xml:space="preserve">750 mbps</t>
  </si>
  <si>
    <t xml:space="preserve">160 Mbps</t>
  </si>
  <si>
    <t xml:space="preserve">#33307</t>
  </si>
  <si>
    <t xml:space="preserve">14918287D82D</t>
  </si>
  <si>
    <t xml:space="preserve">VLE-DATOS-FASE3-SW-2  16</t>
  </si>
  <si>
    <t xml:space="preserve">DIEGO</t>
  </si>
  <si>
    <t xml:space="preserve">B4750EBDB056</t>
  </si>
  <si>
    <t xml:space="preserve">VLE-DATOS-FASE3-SW-2  / 13</t>
  </si>
  <si>
    <t xml:space="preserve">540 Mbps</t>
  </si>
  <si>
    <t xml:space="preserve">NA</t>
  </si>
  <si>
    <t xml:space="preserve">#33433</t>
  </si>
  <si>
    <t xml:space="preserve">C4411EA6E3BD</t>
  </si>
  <si>
    <t xml:space="preserve">VLE-DATOS-FASE3-SW-2  /  44</t>
  </si>
  <si>
    <t xml:space="preserve">750 Mbps</t>
  </si>
  <si>
    <t xml:space="preserve">200 Mbps</t>
  </si>
  <si>
    <t xml:space="preserve">82 Mbps</t>
  </si>
  <si>
    <t xml:space="preserve">24F5A26D9318</t>
  </si>
  <si>
    <t xml:space="preserve">VLE-DATOS-T3-SW1-ARCHIVO-MUERTO  17</t>
  </si>
  <si>
    <t xml:space="preserve">24F5A26F8704</t>
  </si>
  <si>
    <t xml:space="preserve">VLE-DATOS-T3-SW1-ARCHIVO-MUERTO / 19</t>
  </si>
  <si>
    <t xml:space="preserve">84 Mbps</t>
  </si>
  <si>
    <t xml:space="preserve">780 Mbps.</t>
  </si>
  <si>
    <t xml:space="preserve">110 Mbps</t>
  </si>
  <si>
    <t xml:space="preserve">#33471</t>
  </si>
  <si>
    <t xml:space="preserve">24F5A26F67EC</t>
  </si>
  <si>
    <t xml:space="preserve">VLE-DATOS-T3-SW1-ARCHIVO-MUERTO / 21</t>
  </si>
  <si>
    <t xml:space="preserve">840 Mbps</t>
  </si>
  <si>
    <t xml:space="preserve">140 mBPS</t>
  </si>
  <si>
    <t xml:space="preserve">83 Mbps</t>
  </si>
  <si>
    <t xml:space="preserve">27 Mbps</t>
  </si>
  <si>
    <t xml:space="preserve">N600</t>
  </si>
  <si>
    <t xml:space="preserve">04A151220E28</t>
  </si>
  <si>
    <t xml:space="preserve">VLE-DATOS-T3-SW1-ARCHIVO-MUERTO / 18</t>
  </si>
  <si>
    <t xml:space="preserve">100 MBPS</t>
  </si>
  <si>
    <t xml:space="preserve">75 Mbps</t>
  </si>
  <si>
    <t xml:space="preserve">37 Mbps</t>
  </si>
  <si>
    <t xml:space="preserve">24F5A26D9F48</t>
  </si>
  <si>
    <t xml:space="preserve">VLE-DATOS-T3-SW1-ARCHIVO-MUERTO / 20</t>
  </si>
  <si>
    <t xml:space="preserve">700 Mbps</t>
  </si>
  <si>
    <t xml:space="preserve">260 Mbps</t>
  </si>
  <si>
    <t xml:space="preserve">85 Mbps</t>
  </si>
  <si>
    <t xml:space="preserve">15 Mbps</t>
  </si>
  <si>
    <t xml:space="preserve">24F5A26DA029</t>
  </si>
  <si>
    <t xml:space="preserve">VLE-DATOS-T3-SW1-ARCHIVO-MUERTO / 28</t>
  </si>
  <si>
    <t xml:space="preserve">590 Mbps</t>
  </si>
  <si>
    <t xml:space="preserve">350 Mbps</t>
  </si>
  <si>
    <t xml:space="preserve">78 Mbps</t>
  </si>
  <si>
    <t xml:space="preserve">21 Mbps</t>
  </si>
  <si>
    <t xml:space="preserve">24F5A270120F</t>
  </si>
  <si>
    <t xml:space="preserve">VLE-DATOS-T3-SW1-ARCHIVO-MUERTO /  26</t>
  </si>
  <si>
    <t xml:space="preserve">140 Mbps</t>
  </si>
  <si>
    <t xml:space="preserve">24 Mbps</t>
  </si>
  <si>
    <t xml:space="preserve">OCUPADA</t>
  </si>
  <si>
    <t xml:space="preserve">24F5A26F81CD</t>
  </si>
  <si>
    <t xml:space="preserve">VLE-DATOS-T3-SW1-ARCHIVO-MUERTO 44</t>
  </si>
  <si>
    <t xml:space="preserve">24F5A2E7BD89</t>
  </si>
  <si>
    <t xml:space="preserve">VLE-DATOS-T3-SW1-ARCHIVO-MUERTO 34</t>
  </si>
  <si>
    <t xml:space="preserve">24F5A27014C1</t>
  </si>
  <si>
    <t xml:space="preserve">VLE-DATOS-T3-SW1-ARCHIVO-MUERTO 46</t>
  </si>
  <si>
    <t xml:space="preserve">C8B3733D56D9</t>
  </si>
  <si>
    <t xml:space="preserve">VLE-DATOS-T3-SW1-ARCHIVO-MUERTO / 45</t>
  </si>
  <si>
    <t xml:space="preserve">670 Mbps</t>
  </si>
  <si>
    <t xml:space="preserve">55 Mbps</t>
  </si>
  <si>
    <t xml:space="preserve">30 Mbps</t>
  </si>
  <si>
    <t xml:space="preserve">24F5A2E7C7F1</t>
  </si>
  <si>
    <t xml:space="preserve">VLE-DATOS-T3-SW1-ARCHIVO-MUERTO  40</t>
  </si>
  <si>
    <t xml:space="preserve">340 Mbps</t>
  </si>
  <si>
    <t xml:space="preserve">69 Mbps</t>
  </si>
  <si>
    <t xml:space="preserve">70 Mbps</t>
  </si>
  <si>
    <t xml:space="preserve">VLE-DATOS-T3-SW1-ARCHIVO-MUERTO 36</t>
  </si>
  <si>
    <t xml:space="preserve">14918287E683</t>
  </si>
  <si>
    <t xml:space="preserve">VLE-DATOS-T3-SW1-ARCHIVO-MUERTO 38</t>
  </si>
  <si>
    <t xml:space="preserve">MAPEO DE LA ESTANCIA </t>
  </si>
  <si>
    <t xml:space="preserve">ACCIONISTA</t>
  </si>
  <si>
    <t xml:space="preserve">FRACCIONAL</t>
  </si>
  <si>
    <t xml:space="preserve">ELITE</t>
  </si>
  <si>
    <t xml:space="preserve">Reemplazo Rputer  capex 2025</t>
  </si>
  <si>
    <t xml:space="preserve">54 HABITACIONES</t>
  </si>
  <si>
    <t xml:space="preserve">ACCIONISTAS</t>
  </si>
  <si>
    <t xml:space="preserve">63 HABITACIONES</t>
  </si>
  <si>
    <t xml:space="preserve">17 HABITACIONES</t>
  </si>
  <si>
    <t xml:space="preserve">6 HABITACIONES</t>
  </si>
  <si>
    <t xml:space="preserve">12 HABITACIONES</t>
  </si>
  <si>
    <t xml:space="preserve">4 HABITACIONES</t>
  </si>
  <si>
    <t xml:space="preserve">Marca AP</t>
  </si>
  <si>
    <t xml:space="preserve"># Serie</t>
  </si>
  <si>
    <t xml:space="preserve">SSID</t>
  </si>
  <si>
    <t xml:space="preserve">SITIO</t>
  </si>
  <si>
    <t xml:space="preserve">SW</t>
  </si>
  <si>
    <t xml:space="preserve">PUERTO</t>
  </si>
  <si>
    <t xml:space="preserve">Notas</t>
  </si>
  <si>
    <t xml:space="preserve">ARUBA</t>
  </si>
  <si>
    <t xml:space="preserve">APIN0505</t>
  </si>
  <si>
    <t xml:space="preserve">CNQ4KPPRY4</t>
  </si>
  <si>
    <t xml:space="preserve">Pendiente</t>
  </si>
  <si>
    <t xml:space="preserve">CNQ4KPP6JT</t>
  </si>
  <si>
    <t xml:space="preserve">50E4E0C7BBB8</t>
  </si>
  <si>
    <t xml:space="preserve">PHR8KPP04L</t>
  </si>
  <si>
    <t xml:space="preserve">VLE-DATOS-TORRE5-FASE3</t>
  </si>
  <si>
    <t xml:space="preserve">Instalada</t>
  </si>
  <si>
    <t xml:space="preserve">Retirar de 3604A</t>
  </si>
  <si>
    <t xml:space="preserve">50E4E0C7BB5E</t>
  </si>
  <si>
    <t xml:space="preserve">PHR8KPP00X</t>
  </si>
  <si>
    <t xml:space="preserve">VLE_DATOS_TORRE1_P4</t>
  </si>
  <si>
    <t xml:space="preserve">50E4E0C7B9f2</t>
  </si>
  <si>
    <t xml:space="preserve">PHR8KPP079</t>
  </si>
  <si>
    <t xml:space="preserve">CNQ4KPPS73</t>
  </si>
  <si>
    <t xml:space="preserve">CNQ4KPPS75</t>
  </si>
  <si>
    <t xml:space="preserve">CNQ4KPPS7G</t>
  </si>
  <si>
    <t xml:space="preserve">CNQ4KPPS7L</t>
  </si>
  <si>
    <t xml:space="preserve">CNQ4KPPS77</t>
  </si>
  <si>
    <t xml:space="preserve">CNQ4KPPS79</t>
  </si>
  <si>
    <t xml:space="preserve">54F0B1CB91A4</t>
  </si>
  <si>
    <t xml:space="preserve">PHSDKPP3D6</t>
  </si>
  <si>
    <t xml:space="preserve">Configurar</t>
  </si>
  <si>
    <t xml:space="preserve">CNQ4KPPS76</t>
  </si>
  <si>
    <t xml:space="preserve">CNQ4KPPS7M</t>
  </si>
  <si>
    <t xml:space="preserve">CNQ4KPP6JX</t>
  </si>
  <si>
    <t xml:space="preserve">CNQ4KPP6K0</t>
  </si>
  <si>
    <t xml:space="preserve">CNQ4KPP6M9</t>
  </si>
  <si>
    <t xml:space="preserve">CNQ4KPP6L1</t>
  </si>
  <si>
    <t xml:space="preserve">CNQ4KPP6LP</t>
  </si>
  <si>
    <t xml:space="preserve">CNQ4KPP6HZ</t>
  </si>
  <si>
    <t xml:space="preserve">CNQ4KPP6JS</t>
  </si>
  <si>
    <t xml:space="preserve">54F0B1CB8D84</t>
  </si>
  <si>
    <t xml:space="preserve">PHSDKPP3BB</t>
  </si>
  <si>
    <t xml:space="preserve">retirar de 3605A</t>
  </si>
  <si>
    <t xml:space="preserve">54F0B1CB7E80</t>
  </si>
  <si>
    <t xml:space="preserve">PHSDKPP3D0</t>
  </si>
  <si>
    <t xml:space="preserve">CNQ4KPP6K4</t>
  </si>
  <si>
    <t xml:space="preserve">CNQ4KPP6K6</t>
  </si>
  <si>
    <t xml:space="preserve">CNQ4KPP6K8</t>
  </si>
  <si>
    <t xml:space="preserve">CNQ4KPP6K9</t>
  </si>
  <si>
    <t xml:space="preserve">CNQ4KPPRDB</t>
  </si>
  <si>
    <t xml:space="preserve">CNQ4KPPRJB</t>
  </si>
  <si>
    <t xml:space="preserve">CNQ4KPPS6L</t>
  </si>
  <si>
    <t xml:space="preserve">CNQ4KPPRJV</t>
  </si>
  <si>
    <t xml:space="preserve">CNQ4KPPRK8</t>
  </si>
  <si>
    <t xml:space="preserve">CNQ4KPPRQT</t>
  </si>
  <si>
    <t xml:space="preserve">CNQ4KPPRV2</t>
  </si>
  <si>
    <t xml:space="preserve">34:3a:20:c8:ad:0a</t>
  </si>
  <si>
    <t xml:space="preserve">CNP7KPPL9S</t>
  </si>
  <si>
    <t xml:space="preserve">CNQ4KPPRVC</t>
  </si>
  <si>
    <t xml:space="preserve">CNQ4KPPRVQ</t>
  </si>
  <si>
    <t xml:space="preserve">CNQ4KPPRWD</t>
  </si>
  <si>
    <t xml:space="preserve">CNQ4KPPRY0</t>
  </si>
  <si>
    <t xml:space="preserve">54:F0:B1:CB:7D:72</t>
  </si>
  <si>
    <t xml:space="preserve">PHSDKPP3HH</t>
  </si>
  <si>
    <t xml:space="preserve">CNQ4KPPRZB</t>
  </si>
  <si>
    <t xml:space="preserve">CNQ4KPPS05</t>
  </si>
  <si>
    <t xml:space="preserve">CNQ4KPPS0D</t>
  </si>
  <si>
    <t xml:space="preserve">CNQ4KPPS0F</t>
  </si>
  <si>
    <t xml:space="preserve">CNQ4KPPS0K</t>
  </si>
  <si>
    <t xml:space="preserve">CNQ4KPPS0M</t>
  </si>
  <si>
    <t xml:space="preserve">CNQ4KPPS0N</t>
  </si>
  <si>
    <t xml:space="preserve">CNQ4KPPS1G</t>
  </si>
  <si>
    <t xml:space="preserve">CNQ4KPPS1S</t>
  </si>
  <si>
    <t xml:space="preserve">3706a</t>
  </si>
  <si>
    <t xml:space="preserve">CNQ4KPPS1V</t>
  </si>
  <si>
    <t xml:space="preserve">CNQ4KPPS1W</t>
  </si>
  <si>
    <t xml:space="preserve">CNQ4KPP6KC</t>
  </si>
  <si>
    <t xml:space="preserve">CNQ4KPP6KW</t>
  </si>
  <si>
    <t xml:space="preserve">CNQ4KPP6KY</t>
  </si>
  <si>
    <t xml:space="preserve">CNQ4KPPS1X</t>
  </si>
  <si>
    <t xml:space="preserve">CNQ4KPPS5P</t>
  </si>
  <si>
    <t xml:space="preserve">CNQ4KPPS64</t>
  </si>
  <si>
    <t xml:space="preserve">50E4E0C7BAA4</t>
  </si>
  <si>
    <t xml:space="preserve">PHR8KPP022</t>
  </si>
  <si>
    <t xml:space="preserve">VLE-DATOS-T3-SW1-ARCHIVO-MUERTO</t>
  </si>
  <si>
    <t xml:space="preserve">CNQ4KPPS6Z</t>
  </si>
  <si>
    <t xml:space="preserve">Total Villas Hotel</t>
  </si>
  <si>
    <t xml:space="preserve">Antenas Capex</t>
  </si>
  <si>
    <t xml:space="preserve">Antenas GG</t>
  </si>
  <si>
    <t xml:space="preserve">Antenas pendientes por instalar</t>
  </si>
  <si>
    <t xml:space="preserve">SOLICITUD PARA DAR ALTA A EQUIPOS DE OPERACIÓN</t>
  </si>
  <si>
    <t xml:space="preserve">DEPARTAMENTO SOLICITANTE:            </t>
  </si>
  <si>
    <t xml:space="preserve">SISTEMAS</t>
  </si>
  <si>
    <t xml:space="preserve">CANTIDAD DE EQUIPOS:           </t>
  </si>
  <si>
    <t xml:space="preserve">FECHA:         24/03/2025</t>
  </si>
  <si>
    <t xml:space="preserve">SOLICITUD #:</t>
  </si>
  <si>
    <t xml:space="preserve">DATOS DEL EQUIPO</t>
  </si>
  <si>
    <t xml:space="preserve">LOCALIZACION</t>
  </si>
  <si>
    <t xml:space="preserve">NOMBRE:</t>
  </si>
  <si>
    <t xml:space="preserve">MARCA:</t>
  </si>
  <si>
    <t xml:space="preserve">MODELO:</t>
  </si>
  <si>
    <t xml:space="preserve">IDENTIFICADOR O SERIE:</t>
  </si>
  <si>
    <t xml:space="preserve">CARACTERISTICAS</t>
  </si>
  <si>
    <t xml:space="preserve">COLOR:</t>
  </si>
  <si>
    <t xml:space="preserve">RESPONSABLES:</t>
  </si>
  <si>
    <t xml:space="preserve">CENTRO DE COSTOS:</t>
  </si>
  <si>
    <t xml:space="preserve">TORRE O EDIFICIO:</t>
  </si>
  <si>
    <t xml:space="preserve">AREA/NUMERO DE HABITACION</t>
  </si>
  <si>
    <t xml:space="preserve">PISO</t>
  </si>
  <si>
    <t xml:space="preserve">TIPO DE HABITACION</t>
  </si>
  <si>
    <t xml:space="preserve">DEPARTAMENTO:</t>
  </si>
  <si>
    <t xml:space="preserve">ACCESS POINT</t>
  </si>
  <si>
    <t xml:space="preserve">AP22</t>
  </si>
  <si>
    <t xml:space="preserve">Banda Dual, Inalámbrico, 1774 Mbit/s, 1 Antena Integrada de 5.6dBi</t>
  </si>
  <si>
    <t xml:space="preserve">Blanco</t>
  </si>
  <si>
    <t xml:space="preserve">CAPEX</t>
  </si>
  <si>
    <t xml:space="preserve">Habitacion</t>
  </si>
  <si>
    <t xml:space="preserve">B837B2C24636</t>
  </si>
  <si>
    <t xml:space="preserve">B837B2C24DDE</t>
  </si>
  <si>
    <t xml:space="preserve">B837B2C24F6C</t>
  </si>
  <si>
    <t xml:space="preserve">B837B2C24462</t>
  </si>
  <si>
    <t xml:space="preserve">B837B2C245E6</t>
  </si>
  <si>
    <t xml:space="preserve">B837B2C25132</t>
  </si>
  <si>
    <t xml:space="preserve">B837B2C254F4</t>
  </si>
  <si>
    <t xml:space="preserve">B837B2C2</t>
  </si>
  <si>
    <t xml:space="preserve">B837B2C24300</t>
  </si>
  <si>
    <t xml:space="preserve">B837B2C24B42</t>
  </si>
  <si>
    <t xml:space="preserve">B837B2C245F2</t>
  </si>
  <si>
    <t xml:space="preserve">B837B2C2546C</t>
  </si>
  <si>
    <t xml:space="preserve">B837B2C245E8</t>
  </si>
  <si>
    <t xml:space="preserve">B837B2C32AD0</t>
  </si>
  <si>
    <t xml:space="preserve">B837B2C32030</t>
  </si>
  <si>
    <t xml:space="preserve">B837B2C32A7C</t>
  </si>
  <si>
    <t xml:space="preserve">B837B2C31CE0</t>
  </si>
  <si>
    <t xml:space="preserve">B837B2C3237A</t>
  </si>
  <si>
    <t xml:space="preserve">B837B2C32E48</t>
  </si>
  <si>
    <t xml:space="preserve">B837B2C32A86</t>
  </si>
  <si>
    <t xml:space="preserve">B837B2C337A8</t>
  </si>
  <si>
    <t xml:space="preserve">B837B2C31CC0</t>
  </si>
  <si>
    <t xml:space="preserve">TIPO DE EQUIPO:</t>
  </si>
  <si>
    <t xml:space="preserve">ACTIVO FIJO</t>
  </si>
  <si>
    <t xml:space="preserve">AUTORIZACIONES:</t>
  </si>
  <si>
    <t xml:space="preserve">DEPARTAMENTO</t>
  </si>
  <si>
    <t xml:space="preserve">SELLO:</t>
  </si>
  <si>
    <t xml:space="preserve">NOMBRE COMPLETO:</t>
  </si>
  <si>
    <t xml:space="preserve">FIRMA:</t>
  </si>
  <si>
    <t xml:space="preserve">PREVENCIÓN DE PERDIDAS:</t>
  </si>
  <si>
    <t xml:space="preserve"> </t>
  </si>
  <si>
    <t xml:space="preserve">JEFE DE ÁREA:____________________________________________________________</t>
  </si>
  <si>
    <t xml:space="preserve">CAPTURTISTA MP:_________________________________________________________</t>
  </si>
  <si>
    <t xml:space="preserve">AUDITOR INTERNO:_________________________________________________________</t>
  </si>
  <si>
    <t xml:space="preserve">ALMACEN</t>
  </si>
  <si>
    <t xml:space="preserve">CONTRALOR:_____________________________________________________________</t>
  </si>
  <si>
    <t xml:space="preserve">B837B2C253CE</t>
  </si>
  <si>
    <t xml:space="preserve">B837B2C24FF2</t>
  </si>
  <si>
    <t xml:space="preserve">B837B2C24568</t>
  </si>
  <si>
    <t xml:space="preserve">B837B2C24ED2</t>
  </si>
  <si>
    <t xml:space="preserve">B837B2C24310</t>
  </si>
  <si>
    <t xml:space="preserve">B837B2C24344</t>
  </si>
  <si>
    <t xml:space="preserve">B837B2C245C6</t>
  </si>
  <si>
    <t xml:space="preserve">B837B2C2551C</t>
  </si>
  <si>
    <t xml:space="preserve">B837B2C25648</t>
  </si>
  <si>
    <t xml:space="preserve">B837B2C242DA</t>
  </si>
  <si>
    <t xml:space="preserve">B837B2C252A6</t>
  </si>
  <si>
    <t xml:space="preserve">B837B2C31340</t>
  </si>
  <si>
    <t xml:space="preserve">B837B2C312F0</t>
  </si>
  <si>
    <t xml:space="preserve">B837B2C313B0</t>
  </si>
  <si>
    <t xml:space="preserve">ROOM</t>
  </si>
  <si>
    <t xml:space="preserve">TORRE</t>
  </si>
  <si>
    <t xml:space="preserve">MAC</t>
  </si>
  <si>
    <t xml:space="preserve">Serie</t>
  </si>
  <si>
    <t xml:space="preserve">DISPONIBLE</t>
  </si>
  <si>
    <t xml:space="preserve">INSTALLED</t>
  </si>
  <si>
    <t xml:space="preserve">RED</t>
  </si>
  <si>
    <t xml:space="preserve">RANGO HOSTS</t>
  </si>
  <si>
    <t xml:space="preserve">BROADCAST</t>
  </si>
  <si>
    <t xml:space="preserve">VLAN</t>
  </si>
  <si>
    <t xml:space="preserve">PASS</t>
  </si>
  <si>
    <t xml:space="preserve">SWITCH</t>
  </si>
  <si>
    <t xml:space="preserve">PORT</t>
  </si>
  <si>
    <t xml:space="preserve">encryption</t>
  </si>
  <si>
    <t xml:space="preserve">1301</t>
  </si>
  <si>
    <t xml:space="preserve">Ticket 22/04/25</t>
  </si>
  <si>
    <t xml:space="preserve">PENDING</t>
  </si>
  <si>
    <t xml:space="preserve">192.168.200.0/27</t>
  </si>
  <si>
    <t xml:space="preserve">192.168.200.1 -- 192.168.200.30</t>
  </si>
  <si>
    <t xml:space="preserve">192.168.200.31</t>
  </si>
  <si>
    <t xml:space="preserve">WPA2</t>
  </si>
  <si>
    <t xml:space="preserve">habitación vacía</t>
  </si>
  <si>
    <t xml:space="preserve">192.168.200.32/27</t>
  </si>
  <si>
    <t xml:space="preserve">192.168.200.33 -- 192.168.200.62</t>
  </si>
  <si>
    <t xml:space="preserve">192.168.200.63</t>
  </si>
  <si>
    <t xml:space="preserve">WPA</t>
  </si>
  <si>
    <t xml:space="preserve">192.168.200.64/27</t>
  </si>
  <si>
    <t xml:space="preserve">192.168.200.65 -- 192.168.200.94</t>
  </si>
  <si>
    <t xml:space="preserve">192.168.200.95</t>
  </si>
  <si>
    <t xml:space="preserve">WEP</t>
  </si>
  <si>
    <t xml:space="preserve">192.168.200.96/27</t>
  </si>
  <si>
    <t xml:space="preserve">192.168.200.97 -- 192.168.200.126</t>
  </si>
  <si>
    <t xml:space="preserve">192.168.200.128/27</t>
  </si>
  <si>
    <t xml:space="preserve">192.168.200.129 -- 192.168.200.158</t>
  </si>
  <si>
    <t xml:space="preserve">192.168.200.160/27</t>
  </si>
  <si>
    <t xml:space="preserve">192.168.200.161 -- 192.168.200.190</t>
  </si>
  <si>
    <t xml:space="preserve">192.168.200.192/27</t>
  </si>
  <si>
    <t xml:space="preserve">192.168.200.193 -- 192.168.200.222</t>
  </si>
  <si>
    <t xml:space="preserve">192.168.200.224/27</t>
  </si>
  <si>
    <t xml:space="preserve">192.168.200.225 -- 192.168.200.254</t>
  </si>
  <si>
    <t xml:space="preserve">B837B2C25530</t>
  </si>
  <si>
    <t xml:space="preserve">192.168.201.0/27</t>
  </si>
  <si>
    <t xml:space="preserve">192.168.201.1 -- 192.168.201.30</t>
  </si>
  <si>
    <t xml:space="preserve">192.168.201.31</t>
  </si>
  <si>
    <t xml:space="preserve">192.168.201.32/27</t>
  </si>
  <si>
    <t xml:space="preserve">192.168.201.33 -- 192.168.201.62</t>
  </si>
  <si>
    <t xml:space="preserve">192.168.201.63</t>
  </si>
  <si>
    <t xml:space="preserve">B837B2C31674</t>
  </si>
  <si>
    <t xml:space="preserve">192.168.201.64/27</t>
  </si>
  <si>
    <t xml:space="preserve">192.168.201.65 -- 192.168.201.94</t>
  </si>
  <si>
    <t xml:space="preserve">192.168.201.95</t>
  </si>
  <si>
    <t xml:space="preserve">192.168.201.96/27</t>
  </si>
  <si>
    <t xml:space="preserve">192.168.201.97 -- 192.168.201.126</t>
  </si>
  <si>
    <t xml:space="preserve">192.168.201.128/27</t>
  </si>
  <si>
    <t xml:space="preserve">192.168.201.129 -- 192.168.201.158</t>
  </si>
  <si>
    <t xml:space="preserve">192.168.201.160/27</t>
  </si>
  <si>
    <t xml:space="preserve">192.168.201.161 -- 192.168.201.190</t>
  </si>
  <si>
    <t xml:space="preserve">192.168.201.192/27</t>
  </si>
  <si>
    <t xml:space="preserve">192.168.201.193 -- 192.168.201.222</t>
  </si>
  <si>
    <t xml:space="preserve">192.168.201.224/27</t>
  </si>
  <si>
    <t xml:space="preserve">192.168.201.225 -- 192.168.201.254</t>
  </si>
  <si>
    <t xml:space="preserve">192.168.202.0/27</t>
  </si>
  <si>
    <t xml:space="preserve">192.168.202.1 -- 192.168.202.30</t>
  </si>
  <si>
    <t xml:space="preserve">192.168.202.31</t>
  </si>
  <si>
    <t xml:space="preserve">192.168.202.32/27</t>
  </si>
  <si>
    <t xml:space="preserve">192.168.202.33 -- 192.168.202.62</t>
  </si>
  <si>
    <t xml:space="preserve">192.168.202.63</t>
  </si>
  <si>
    <t xml:space="preserve">192.168.202.64/27</t>
  </si>
  <si>
    <t xml:space="preserve">192.168.202.65 -- 192.168.202.94</t>
  </si>
  <si>
    <t xml:space="preserve">192.168.202.95</t>
  </si>
  <si>
    <t xml:space="preserve">B837B2C34124</t>
  </si>
  <si>
    <t xml:space="preserve">192.168.202.96/27</t>
  </si>
  <si>
    <t xml:space="preserve">192.168.202.97 -- 192.168.202.126</t>
  </si>
  <si>
    <t xml:space="preserve">B837B2C3351C</t>
  </si>
  <si>
    <t xml:space="preserve">192.168.202.128/27</t>
  </si>
  <si>
    <t xml:space="preserve">192.168.202.129 -- 192.168.202.158</t>
  </si>
  <si>
    <t xml:space="preserve">192.168.202.160/27</t>
  </si>
  <si>
    <t xml:space="preserve">192.168.202.161 -- 192.168.202.190</t>
  </si>
  <si>
    <t xml:space="preserve">B837B2C2423A</t>
  </si>
  <si>
    <t xml:space="preserve">192.168.202.192/27</t>
  </si>
  <si>
    <t xml:space="preserve">192.168.202.193 -- 192.168.202.222</t>
  </si>
  <si>
    <t xml:space="preserve">192.168.202.224/27</t>
  </si>
  <si>
    <t xml:space="preserve">192.168.202.225 -- 192.168.202.254</t>
  </si>
  <si>
    <t xml:space="preserve">192.168.203.0/27</t>
  </si>
  <si>
    <t xml:space="preserve">192.168.203.1 -- 192.168.203.30</t>
  </si>
  <si>
    <t xml:space="preserve">192.168.203.31</t>
  </si>
  <si>
    <t xml:space="preserve">192.168.203.32/27</t>
  </si>
  <si>
    <t xml:space="preserve">192.168.203.33 -- 192.168.203.62</t>
  </si>
  <si>
    <t xml:space="preserve">192.168.203.63</t>
  </si>
  <si>
    <t xml:space="preserve">B837B2C2449A</t>
  </si>
  <si>
    <t xml:space="preserve">192.168.203.64/27</t>
  </si>
  <si>
    <t xml:space="preserve">192.168.203.65 -- 192.168.203.94</t>
  </si>
  <si>
    <t xml:space="preserve">192.168.203.95</t>
  </si>
  <si>
    <t xml:space="preserve">B837B2C25976</t>
  </si>
  <si>
    <t xml:space="preserve">192.168.203.96/27</t>
  </si>
  <si>
    <t xml:space="preserve">192.168.203.97 -- 192.168.203.126</t>
  </si>
  <si>
    <t xml:space="preserve">192.168.203.128/27</t>
  </si>
  <si>
    <t xml:space="preserve">192.168.203.129 -- 192.168.203.158</t>
  </si>
  <si>
    <t xml:space="preserve">B837B2C25278</t>
  </si>
  <si>
    <t xml:space="preserve">192.168.203.160/27</t>
  </si>
  <si>
    <t xml:space="preserve">192.168.203.161 -- 192.168.203.190</t>
  </si>
  <si>
    <t xml:space="preserve">B837B2C248E6</t>
  </si>
  <si>
    <t xml:space="preserve">192.168.203.192/27</t>
  </si>
  <si>
    <t xml:space="preserve">192.168.203.193 -- 192.168.203.222</t>
  </si>
  <si>
    <t xml:space="preserve">192.168.203.224/27</t>
  </si>
  <si>
    <t xml:space="preserve">192.168.203.225 -- 192.168.203.254</t>
  </si>
  <si>
    <t xml:space="preserve">B837B2C254C0</t>
  </si>
  <si>
    <t xml:space="preserve">192.168.204.0/27</t>
  </si>
  <si>
    <t xml:space="preserve">192.168.204.1 -- 192.168.204.30</t>
  </si>
  <si>
    <t xml:space="preserve">192.168.204.31</t>
  </si>
  <si>
    <t xml:space="preserve">B837P2C2536C</t>
  </si>
  <si>
    <t xml:space="preserve">192.168.204.32/27</t>
  </si>
  <si>
    <t xml:space="preserve">192.168.204.33 -- 192.168.204.62</t>
  </si>
  <si>
    <t xml:space="preserve">192.168.204.63</t>
  </si>
  <si>
    <t xml:space="preserve">B837B2C25968</t>
  </si>
  <si>
    <t xml:space="preserve">192.168.204.64/27</t>
  </si>
  <si>
    <t xml:space="preserve">192.168.204.65 -- 192.168.204.94</t>
  </si>
  <si>
    <t xml:space="preserve">192.168.204.95</t>
  </si>
  <si>
    <t xml:space="preserve">B837B2C256F2</t>
  </si>
  <si>
    <t xml:space="preserve">192.168.204.96/27</t>
  </si>
  <si>
    <t xml:space="preserve">192.168.204.97 -- 192.168.204.126</t>
  </si>
  <si>
    <t xml:space="preserve">B837B2C24CFA</t>
  </si>
  <si>
    <t xml:space="preserve">192.168.204.128/27</t>
  </si>
  <si>
    <t xml:space="preserve">192.168.204.129 -- 192.168.204.158</t>
  </si>
  <si>
    <t xml:space="preserve">B837B2C24D7E</t>
  </si>
  <si>
    <t xml:space="preserve">192.168.204.160/27</t>
  </si>
  <si>
    <t xml:space="preserve">192.168.204.161 -- 192.168.204.190</t>
  </si>
  <si>
    <t xml:space="preserve">192.168.204.192/27</t>
  </si>
  <si>
    <t xml:space="preserve">192.168.204.193 -- 192.168.204.222</t>
  </si>
  <si>
    <t xml:space="preserve">192.168.204.224/27</t>
  </si>
  <si>
    <t xml:space="preserve">192.168.204.225 -- 192.168.204.254</t>
  </si>
  <si>
    <t xml:space="preserve">192.168.205.0/27</t>
  </si>
  <si>
    <t xml:space="preserve">192.168.205.1 -- 192.168.205.30</t>
  </si>
  <si>
    <t xml:space="preserve">192.168.205.31</t>
  </si>
  <si>
    <t xml:space="preserve">192.168.205.32/27</t>
  </si>
  <si>
    <t xml:space="preserve">192.168.205.33 -- 192.168.205.62</t>
  </si>
  <si>
    <t xml:space="preserve">192.168.205.63</t>
  </si>
  <si>
    <t xml:space="preserve">192.168.205.64/27</t>
  </si>
  <si>
    <t xml:space="preserve">192.168.205.65 -- 192.168.205.94</t>
  </si>
  <si>
    <t xml:space="preserve">192.168.205.95</t>
  </si>
  <si>
    <t xml:space="preserve">192.168.205.96/27</t>
  </si>
  <si>
    <t xml:space="preserve">192.168.205.97 -- 192.168.205.126</t>
  </si>
  <si>
    <t xml:space="preserve">192.168.205.128/27</t>
  </si>
  <si>
    <t xml:space="preserve">192.168.205.129 -- 192.168.205.158</t>
  </si>
  <si>
    <t xml:space="preserve">192.168.205.160/27</t>
  </si>
  <si>
    <t xml:space="preserve">192.168.205.161 -- 192.168.205.190</t>
  </si>
  <si>
    <t xml:space="preserve">192.168.205.192/27</t>
  </si>
  <si>
    <t xml:space="preserve">192.168.205.193 -- 192.168.205.222</t>
  </si>
  <si>
    <t xml:space="preserve">192.168.205.224/27</t>
  </si>
  <si>
    <t xml:space="preserve">192.168.205.225 -- 192.168.205.254</t>
  </si>
  <si>
    <t xml:space="preserve">192.168.206.0/27</t>
  </si>
  <si>
    <t xml:space="preserve">192.168.206.1 -- 192.168.206.30</t>
  </si>
  <si>
    <t xml:space="preserve">192.168.206.31</t>
  </si>
  <si>
    <t xml:space="preserve">192.168.206.32/27</t>
  </si>
  <si>
    <t xml:space="preserve">192.168.206.33 -- 192.168.206.62</t>
  </si>
  <si>
    <t xml:space="preserve">192.168.206.63</t>
  </si>
  <si>
    <t xml:space="preserve">3808A</t>
  </si>
  <si>
    <t xml:space="preserve">192.168.206.64/27</t>
  </si>
  <si>
    <t xml:space="preserve">192.168.206.65 -- 192.168.206.94</t>
  </si>
  <si>
    <t xml:space="preserve">192.168.206.95</t>
  </si>
  <si>
    <t xml:space="preserve">Caaaris</t>
  </si>
  <si>
    <t xml:space="preserve">Fecha de salida</t>
  </si>
  <si>
    <t xml:space="preserve">ESstatus</t>
  </si>
  <si>
    <t xml:space="preserve">1509A</t>
  </si>
  <si>
    <t xml:space="preserve">3307S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</si>
</sst>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"/>
    <numFmt numFmtId="166" formatCode="0%"/>
    <numFmt numFmtId="167" formatCode="dd\-mmm"/>
    <numFmt numFmtId="168" formatCode="0.00E+00"/>
    <numFmt numFmtId="169" formatCode="dd/mm/yyyy"/>
    <numFmt numFmtId="170" formatCode="@"/>
    <numFmt numFmtId="171" formatCode="#,##0"/>
  </numFmts>
  <fonts count="33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sz val="10"/>
      <color theme="1"/>
      <name val="Calibri"/>
      <family val="2"/>
      <charset val="1"/>
    </font>
    <font>
      <b val="true"/>
      <sz val="10"/>
      <color theme="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0"/>
      <color theme="0"/>
      <name val="Calibri"/>
      <family val="2"/>
      <charset val="1"/>
    </font>
    <font>
      <b val="true"/>
      <sz val="11"/>
      <color theme="0"/>
      <name val="Calibri"/>
      <family val="2"/>
      <charset val="1"/>
    </font>
    <font>
      <b val="true"/>
      <sz val="11"/>
      <color theme="1"/>
      <name val="Calibri"/>
      <family val="2"/>
      <charset val="1"/>
    </font>
    <font>
      <b val="true"/>
      <sz val="16"/>
      <name val="Calibri"/>
      <family val="2"/>
      <charset val="1"/>
    </font>
    <font>
      <b val="true"/>
      <sz val="16"/>
      <color theme="1"/>
      <name val="Calibri"/>
      <family val="2"/>
      <charset val="1"/>
    </font>
    <font>
      <b val="true"/>
      <sz val="18"/>
      <name val="Calibri"/>
      <family val="2"/>
      <charset val="1"/>
    </font>
    <font>
      <b val="true"/>
      <sz val="14"/>
      <name val="Calibri"/>
      <family val="2"/>
      <charset val="1"/>
    </font>
    <font>
      <sz val="10"/>
      <name val="Arial"/>
      <family val="2"/>
    </font>
    <font>
      <b val="true"/>
      <sz val="12"/>
      <color theme="1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0"/>
      <color theme="5" tint="-0.25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2"/>
      <color theme="1"/>
      <name val="Arial"/>
      <family val="2"/>
      <charset val="1"/>
    </font>
    <font>
      <b val="true"/>
      <u val="single"/>
      <sz val="22"/>
      <color theme="1"/>
      <name val="Calibri"/>
      <family val="2"/>
      <charset val="1"/>
    </font>
    <font>
      <sz val="14"/>
      <color theme="1"/>
      <name val="Calibri"/>
      <family val="2"/>
      <charset val="1"/>
    </font>
    <font>
      <b val="true"/>
      <sz val="14"/>
      <color theme="1"/>
      <name val="Calibri"/>
      <family val="2"/>
      <charset val="1"/>
    </font>
    <font>
      <sz val="9"/>
      <color theme="1"/>
      <name val="Calibri"/>
      <family val="2"/>
      <charset val="1"/>
    </font>
    <font>
      <sz val="14"/>
      <color theme="1"/>
      <name val="Arial"/>
      <family val="2"/>
      <charset val="1"/>
    </font>
    <font>
      <sz val="14"/>
      <color rgb="FF000000"/>
      <name val="Calibri"/>
      <family val="0"/>
      <charset val="1"/>
    </font>
    <font>
      <sz val="14"/>
      <color rgb="FF000000"/>
      <name val="Arial"/>
      <family val="0"/>
      <charset val="1"/>
    </font>
    <font>
      <sz val="12"/>
      <color theme="1"/>
      <name val="Calibri"/>
      <family val="2"/>
      <charset val="1"/>
    </font>
    <font>
      <sz val="11"/>
      <color rgb="FF305496"/>
      <name val="Calibri"/>
      <family val="0"/>
      <charset val="1"/>
    </font>
  </fonts>
  <fills count="34">
    <fill>
      <patternFill patternType="none"/>
    </fill>
    <fill>
      <patternFill patternType="gray125"/>
    </fill>
    <fill>
      <patternFill patternType="solid">
        <fgColor theme="5" tint="0.5999"/>
        <bgColor rgb="FFFFCCCC"/>
      </patternFill>
    </fill>
    <fill>
      <patternFill patternType="solid">
        <fgColor theme="8" tint="0.5999"/>
        <bgColor rgb="FFCCCCFF"/>
      </patternFill>
    </fill>
    <fill>
      <patternFill patternType="solid">
        <fgColor rgb="FF002060"/>
        <bgColor rgb="FF000080"/>
      </patternFill>
    </fill>
    <fill>
      <patternFill patternType="solid">
        <fgColor theme="7" tint="0.5999"/>
        <bgColor rgb="FFFFEB9C"/>
      </patternFill>
    </fill>
    <fill>
      <patternFill patternType="solid">
        <fgColor theme="9" tint="0.3999"/>
        <bgColor rgb="FFC5E0B4"/>
      </patternFill>
    </fill>
    <fill>
      <patternFill patternType="solid">
        <fgColor rgb="FFFF3300"/>
        <bgColor rgb="FFFF0000"/>
      </patternFill>
    </fill>
    <fill>
      <patternFill patternType="solid">
        <fgColor rgb="FFFF6699"/>
        <bgColor rgb="FFFF7C80"/>
      </patternFill>
    </fill>
    <fill>
      <patternFill patternType="solid">
        <fgColor theme="0"/>
        <bgColor rgb="FFFFF2CC"/>
      </patternFill>
    </fill>
    <fill>
      <patternFill patternType="solid">
        <fgColor rgb="FFFFC000"/>
        <bgColor rgb="FFFFCC66"/>
      </patternFill>
    </fill>
    <fill>
      <patternFill patternType="solid">
        <fgColor rgb="FF02CCD6"/>
        <bgColor rgb="FF00B0F0"/>
      </patternFill>
    </fill>
    <fill>
      <patternFill patternType="solid">
        <fgColor rgb="FF00B0F0"/>
        <bgColor rgb="FF02CCD6"/>
      </patternFill>
    </fill>
    <fill>
      <patternFill patternType="solid">
        <fgColor rgb="FF92D050"/>
        <bgColor rgb="FFA9D18E"/>
      </patternFill>
    </fill>
    <fill>
      <patternFill patternType="solid">
        <fgColor theme="7" tint="0.7999"/>
        <bgColor rgb="FFFFEB9C"/>
      </patternFill>
    </fill>
    <fill>
      <patternFill patternType="solid">
        <fgColor rgb="FFFF99FF"/>
        <bgColor rgb="FFFFC7CE"/>
      </patternFill>
    </fill>
    <fill>
      <patternFill patternType="solid">
        <fgColor rgb="FF99CCFF"/>
        <bgColor rgb="FFB4C7E7"/>
      </patternFill>
    </fill>
    <fill>
      <patternFill patternType="solid">
        <fgColor theme="8" tint="-0.25"/>
        <bgColor rgb="FF305496"/>
      </patternFill>
    </fill>
    <fill>
      <patternFill patternType="solid">
        <fgColor theme="9" tint="0.5999"/>
        <bgColor rgb="FFC6EFCE"/>
      </patternFill>
    </fill>
    <fill>
      <patternFill patternType="solid">
        <fgColor theme="3" tint="0.5999"/>
        <bgColor rgb="FFB4C7E7"/>
      </patternFill>
    </fill>
    <fill>
      <patternFill patternType="solid">
        <fgColor theme="9" tint="-0.25"/>
        <bgColor rgb="FF385623"/>
      </patternFill>
    </fill>
    <fill>
      <patternFill patternType="solid">
        <fgColor rgb="FFFF0000"/>
        <bgColor rgb="FFFF3300"/>
      </patternFill>
    </fill>
    <fill>
      <patternFill patternType="solid">
        <fgColor theme="7" tint="0.3999"/>
        <bgColor rgb="FFFFCC66"/>
      </patternFill>
    </fill>
    <fill>
      <patternFill patternType="solid">
        <fgColor rgb="FF009999"/>
        <bgColor rgb="FF008080"/>
      </patternFill>
    </fill>
    <fill>
      <patternFill patternType="solid">
        <fgColor rgb="FFFFCCCC"/>
        <bgColor rgb="FFFFC7CE"/>
      </patternFill>
    </fill>
    <fill>
      <patternFill patternType="solid">
        <fgColor rgb="FF66FFFF"/>
        <bgColor rgb="FF99CCFF"/>
      </patternFill>
    </fill>
    <fill>
      <patternFill patternType="solid">
        <fgColor rgb="FFFF7C80"/>
        <bgColor rgb="FFFF6699"/>
      </patternFill>
    </fill>
    <fill>
      <patternFill patternType="solid">
        <fgColor theme="4" tint="0.5999"/>
        <bgColor rgb="FFBDD7EE"/>
      </patternFill>
    </fill>
    <fill>
      <patternFill patternType="solid">
        <fgColor rgb="FFFF9966"/>
        <bgColor rgb="FFFF7C80"/>
      </patternFill>
    </fill>
    <fill>
      <patternFill patternType="solid">
        <fgColor rgb="FFFFCC66"/>
        <bgColor rgb="FFFFD966"/>
      </patternFill>
    </fill>
    <fill>
      <patternFill patternType="solid">
        <fgColor rgb="FFFFCCFF"/>
        <bgColor rgb="FFFFC7CE"/>
      </patternFill>
    </fill>
    <fill>
      <patternFill patternType="solid">
        <fgColor rgb="FFCCCCFF"/>
        <bgColor rgb="FFBDD7EE"/>
      </patternFill>
    </fill>
    <fill>
      <patternFill patternType="solid">
        <fgColor theme="9" tint="-0.5"/>
        <bgColor rgb="FF333300"/>
      </patternFill>
    </fill>
    <fill>
      <patternFill patternType="solid">
        <fgColor rgb="FFFFFF00"/>
        <bgColor rgb="FFFFD966"/>
      </patternFill>
    </fill>
  </fills>
  <borders count="51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medium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9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2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8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3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4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0" fillId="4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8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2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5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8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3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5" fillId="6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4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4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5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8" fillId="7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7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8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6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7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8" fillId="8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0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8" fillId="3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5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7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6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9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9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6" fillId="9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6" fillId="9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9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9" borderId="1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9" borderId="1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9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9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9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9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9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8" borderId="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4" fillId="9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8" fillId="9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10" borderId="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5" fillId="9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2" fillId="11" borderId="6" xfId="0" applyFont="true" applyBorder="true" applyAlignment="true" applyProtection="true">
      <alignment horizontal="center" vertical="center" textRotation="45" wrapText="true" indent="0" shrinkToFit="false"/>
      <protection locked="true" hidden="false"/>
    </xf>
    <xf numFmtId="165" fontId="12" fillId="12" borderId="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8" fillId="9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2" fillId="13" borderId="1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13" fillId="2" borderId="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12" fillId="14" borderId="17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8" fillId="9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9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4" fillId="15" borderId="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5" fillId="9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9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9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9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9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9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9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9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9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9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9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9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9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9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9" borderId="1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5" fillId="16" borderId="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5" fillId="9" borderId="1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2" fillId="17" borderId="1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8" fillId="9" borderId="1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18" borderId="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12" fillId="19" borderId="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8" fillId="16" borderId="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12" fillId="11" borderId="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5" fillId="9" borderId="2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9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9" borderId="1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5" fillId="14" borderId="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8" fillId="9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9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9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12" fillId="20" borderId="19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8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9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9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9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9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9" borderId="1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8" fillId="9" borderId="2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4" fillId="21" borderId="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8" fillId="9" borderId="1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8" fillId="9" borderId="2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22" borderId="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5" fillId="11" borderId="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5" fillId="9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2" fillId="23" borderId="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12" fillId="6" borderId="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8" fillId="9" borderId="2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8" fillId="15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24" borderId="1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12" fillId="25" borderId="17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8" fillId="9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8" fillId="9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9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2" fillId="26" borderId="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12" fillId="20" borderId="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12" fillId="27" borderId="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12" fillId="28" borderId="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12" fillId="29" borderId="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12" fillId="30" borderId="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12" fillId="25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9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9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9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5" fontId="0" fillId="9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9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9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9" borderId="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1" fillId="9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9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7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9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7" fillId="9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7" fillId="9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9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2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2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2" borderId="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2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2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3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3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3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3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9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9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9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9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9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9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1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2" borderId="1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8" fillId="3" borderId="1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2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2" borderId="1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7" fillId="9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8" fillId="9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5" fillId="9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9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9" borderId="1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8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2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9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9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1" fillId="9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11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8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17" fillId="9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14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14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14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8" fillId="3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3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18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24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31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18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9" fillId="31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14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9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9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1" fillId="9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5" fillId="9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5" fillId="1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8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1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1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9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31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31" borderId="1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18" borderId="1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14" borderId="1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8" fillId="2" borderId="1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14" borderId="1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8" fillId="3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7" fillId="9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3" borderId="1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8" fillId="3" borderId="1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8" fillId="2" borderId="1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8" fillId="32" borderId="1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16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4" borderId="1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8" fillId="3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3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0" fillId="3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3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3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30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32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8" fillId="33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0" fillId="16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1" fillId="33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21" fillId="31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22" fillId="32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22" fillId="31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9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9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11" fillId="1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5" fillId="3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14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1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11" fillId="1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5" fillId="14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14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2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11" fillId="2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31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1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31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18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1" fillId="3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31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1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9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5" fillId="9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9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9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1" fillId="9" borderId="2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25" fillId="0" borderId="2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5" fillId="0" borderId="2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5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0" borderId="2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25" fillId="0" borderId="2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6" fillId="0" borderId="25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26" fillId="0" borderId="26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25" fillId="0" borderId="2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25" fillId="0" borderId="2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0" borderId="2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0" borderId="3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0" borderId="3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7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2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29" fillId="0" borderId="3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3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3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3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3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29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29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3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3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29" fillId="0" borderId="3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0" borderId="3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3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3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0" borderId="4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" fillId="0" borderId="4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2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" fillId="0" borderId="2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" fillId="0" borderId="2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0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1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" fillId="0" borderId="2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1" fillId="0" borderId="4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1" fillId="0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1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4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1" fillId="0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5" fillId="0" borderId="2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0" borderId="2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0" borderId="4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0" borderId="4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0" borderId="4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29" fillId="0" borderId="4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0" borderId="4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4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4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4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4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29" fillId="0" borderId="4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9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71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2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0" fontId="32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5" fillId="0" borderId="4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2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25" fillId="0" borderId="4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5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25" fillId="0" borderId="4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49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4">
    <dxf>
      <fill>
        <patternFill patternType="solid">
          <fgColor rgb="FFC6EFCE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6100"/>
          <bgColor rgb="FF000000"/>
        </patternFill>
      </fill>
    </dxf>
    <dxf>
      <fill>
        <patternFill patternType="solid">
          <fgColor rgb="FF9C5700"/>
          <bgColor rgb="FF00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9C0006"/>
          <bgColor rgb="FF00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305496"/>
          <bgColor rgb="FF00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66FFFF"/>
      <rgbColor rgb="FF9C0006"/>
      <rgbColor rgb="FF006100"/>
      <rgbColor rgb="FF000080"/>
      <rgbColor rgb="FF548235"/>
      <rgbColor rgb="FF800080"/>
      <rgbColor rgb="FF009999"/>
      <rgbColor rgb="FFADB9CA"/>
      <rgbColor rgb="FFFFCC66"/>
      <rgbColor rgb="FFFFC7CE"/>
      <rgbColor rgb="FFFF3300"/>
      <rgbColor rgb="FFFFF2CC"/>
      <rgbColor rgb="FFBDD7EE"/>
      <rgbColor rgb="FF660066"/>
      <rgbColor rgb="FFFF7C80"/>
      <rgbColor rgb="FF0066CC"/>
      <rgbColor rgb="FFCCCCFF"/>
      <rgbColor rgb="FF000080"/>
      <rgbColor rgb="FFFF00FF"/>
      <rgbColor rgb="FFFFD966"/>
      <rgbColor rgb="FFFFCCFF"/>
      <rgbColor rgb="FF800080"/>
      <rgbColor rgb="FF800000"/>
      <rgbColor rgb="FF008080"/>
      <rgbColor rgb="FF0000FF"/>
      <rgbColor rgb="FF02CCD6"/>
      <rgbColor rgb="FFC5E0B4"/>
      <rgbColor rgb="FFC6EFCE"/>
      <rgbColor rgb="FFFFEB9C"/>
      <rgbColor rgb="FF99CCFF"/>
      <rgbColor rgb="FFFF99FF"/>
      <rgbColor rgb="FFB4C7E7"/>
      <rgbColor rgb="FFF8CBAD"/>
      <rgbColor rgb="FF2E75B6"/>
      <rgbColor rgb="FF00B0F0"/>
      <rgbColor rgb="FF92D050"/>
      <rgbColor rgb="FFFFC000"/>
      <rgbColor rgb="FFFF9966"/>
      <rgbColor rgb="FFC55A11"/>
      <rgbColor rgb="FFFFCCCC"/>
      <rgbColor rgb="FFA9D18E"/>
      <rgbColor rgb="FF002060"/>
      <rgbColor rgb="FFFFE699"/>
      <rgbColor rgb="FF003300"/>
      <rgbColor rgb="FF333300"/>
      <rgbColor rgb="FF9C5700"/>
      <rgbColor rgb="FFFF6699"/>
      <rgbColor rgb="FF305496"/>
      <rgbColor rgb="FF38562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1552680</xdr:colOff>
      <xdr:row>0</xdr:row>
      <xdr:rowOff>12960</xdr:rowOff>
    </xdr:from>
    <xdr:to>
      <xdr:col>4</xdr:col>
      <xdr:colOff>630720</xdr:colOff>
      <xdr:row>4</xdr:row>
      <xdr:rowOff>103680</xdr:rowOff>
    </xdr:to>
    <xdr:pic>
      <xdr:nvPicPr>
        <xdr:cNvPr id="0" name="Imagen 1" descr=""/>
        <xdr:cNvPicPr/>
      </xdr:nvPicPr>
      <xdr:blipFill>
        <a:blip r:embed="rId1"/>
        <a:srcRect l="19410" t="33612" r="45501" b="25020"/>
        <a:stretch/>
      </xdr:blipFill>
      <xdr:spPr>
        <a:xfrm>
          <a:off x="2358000" y="12960"/>
          <a:ext cx="3174840" cy="194796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1552680</xdr:colOff>
      <xdr:row>0</xdr:row>
      <xdr:rowOff>12960</xdr:rowOff>
    </xdr:from>
    <xdr:to>
      <xdr:col>4</xdr:col>
      <xdr:colOff>630720</xdr:colOff>
      <xdr:row>4</xdr:row>
      <xdr:rowOff>103680</xdr:rowOff>
    </xdr:to>
    <xdr:pic>
      <xdr:nvPicPr>
        <xdr:cNvPr id="1" name="Imagen 1" descr=""/>
        <xdr:cNvPicPr/>
      </xdr:nvPicPr>
      <xdr:blipFill>
        <a:blip r:embed="rId1"/>
        <a:srcRect l="19410" t="33612" r="45501" b="25020"/>
        <a:stretch/>
      </xdr:blipFill>
      <xdr:spPr>
        <a:xfrm>
          <a:off x="2358000" y="12960"/>
          <a:ext cx="3174840" cy="194796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la1" displayName="Tabla1" ref="A1:L31" headerRowCount="1" totalsRowCount="0" totalsRowShown="0">
  <autoFilter ref="A1:L31"/>
  <tableColumns count="12">
    <tableColumn id="1" name="Villa"/>
    <tableColumn id="2" name="Modelo AP"/>
    <tableColumn id="3" name="Mac"/>
    <tableColumn id="4" name="Nodo"/>
    <tableColumn id="5" name="BW bajada Nodo"/>
    <tableColumn id="6" name="BW Subida Nodo"/>
    <tableColumn id="7" name="BW Bajada WiFi"/>
    <tableColumn id="8" name="BW bajada WiFi2"/>
    <tableColumn id="9" name="Disponibilidad"/>
    <tableColumn id="10" name="Status"/>
    <tableColumn id="11" name="Validador"/>
    <tableColumn id="12" name="Ticket"/>
  </tableColumns>
</table>
</file>

<file path=xl/tables/table2.xml><?xml version="1.0" encoding="utf-8"?>
<table xmlns="http://schemas.openxmlformats.org/spreadsheetml/2006/main" id="2" name="Tabla14" displayName="Tabla14" ref="A1:K60" headerRowCount="1" totalsRowCount="0" totalsRowShown="0">
  <autoFilter ref="A1:K60"/>
  <tableColumns count="11">
    <tableColumn id="1" name="Villa"/>
    <tableColumn id="2" name="Marca AP"/>
    <tableColumn id="3" name="Modelo AP"/>
    <tableColumn id="4" name="Mac"/>
    <tableColumn id="5" name="# Serie"/>
    <tableColumn id="6" name="SSID"/>
    <tableColumn id="7" name="SITIO"/>
    <tableColumn id="8" name="SW"/>
    <tableColumn id="9" name="PUERTO"/>
    <tableColumn id="10" name="Status"/>
    <tableColumn id="11" name="Notas"/>
  </tableColumns>
</table>
</file>

<file path=xl/tables/table3.xml><?xml version="1.0" encoding="utf-8"?>
<table xmlns="http://schemas.openxmlformats.org/spreadsheetml/2006/main" id="3" name="Tabla2" displayName="Tabla2" ref="A1:C6" headerRowCount="1" totalsRowCount="0" totalsRowShown="0">
  <autoFilter ref="A1:C6"/>
  <tableColumns count="3">
    <tableColumn id="1" name="Habitacion"/>
    <tableColumn id="2" name="Fecha de salida"/>
    <tableColumn id="3" name="ESstatus"/>
  </tableColumns>
</table>
</file>

<file path=xl/tables/table4.xml><?xml version="1.0" encoding="utf-8"?>
<table xmlns="http://schemas.openxmlformats.org/spreadsheetml/2006/main" id="4" name="Tabla4" displayName="Tabla4" ref="A1:O57" headerRowCount="1" totalsRowCount="0" totalsRowShown="0">
  <autoFilter ref="A1:O57"/>
  <tableColumns count="15">
    <tableColumn id="1" name="ROOM"/>
    <tableColumn id="2" name="TORRE"/>
    <tableColumn id="3" name="MAC"/>
    <tableColumn id="4" name="Serie"/>
    <tableColumn id="5" name="DISPONIBLE"/>
    <tableColumn id="6" name="Notas"/>
    <tableColumn id="7" name="INSTALLED"/>
    <tableColumn id="8" name="RED"/>
    <tableColumn id="9" name="RANGO HOSTS"/>
    <tableColumn id="10" name="BROADCAST"/>
    <tableColumn id="11" name="VLAN"/>
    <tableColumn id="12" name="PASS"/>
    <tableColumn id="13" name="SWITCH"/>
    <tableColumn id="14" name="PORT"/>
    <tableColumn id="15" name="SSID"/>
  </tableColumns>
</table>
</file>

<file path=xl/tables/table5.xml><?xml version="1.0" encoding="utf-8"?>
<table xmlns="http://schemas.openxmlformats.org/spreadsheetml/2006/main" id="5" name="Tabla4_2" displayName="Tabla4_2" ref="A1:O57" headerRowCount="1" totalsRowCount="0" totalsRowShown="0">
  <autoFilter ref="A1:O57"/>
  <tableColumns count="15">
    <tableColumn id="1" name="ROOM"/>
    <tableColumn id="2" name="TORRE"/>
    <tableColumn id="3" name="MAC"/>
    <tableColumn id="4" name="Serie"/>
    <tableColumn id="5" name="DISPONIBLE"/>
    <tableColumn id="6" name="Notas"/>
    <tableColumn id="7" name="INSTALLED"/>
    <tableColumn id="8" name="RED"/>
    <tableColumn id="9" name="RANGO HOSTS"/>
    <tableColumn id="10" name="BROADCAST"/>
    <tableColumn id="11" name="VLAN"/>
    <tableColumn id="12" name="PASS"/>
    <tableColumn id="13" name="SWITCH"/>
    <tableColumn id="14" name="PORT"/>
    <tableColumn id="15" name="SSID"/>
  </tableColumns>
</table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1.vml"/><Relationship Id="rId3" Type="http://schemas.openxmlformats.org/officeDocument/2006/relationships/table" Target="../tables/table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2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table" Target="../tables/table5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J34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51" activeCellId="0" sqref="F51"/>
    </sheetView>
  </sheetViews>
  <sheetFormatPr defaultColWidth="11.43359375" defaultRowHeight="12.75" zeroHeight="false" outlineLevelRow="0" outlineLevelCol="0"/>
  <cols>
    <col collapsed="false" customWidth="true" hidden="false" outlineLevel="0" max="1" min="1" style="1" width="1.29"/>
    <col collapsed="false" customWidth="true" hidden="false" outlineLevel="0" max="2" min="2" style="1" width="7.16"/>
    <col collapsed="false" customWidth="true" hidden="false" outlineLevel="0" max="3" min="3" style="2" width="11.14"/>
    <col collapsed="false" customWidth="true" hidden="false" outlineLevel="0" max="4" min="4" style="3" width="11.14"/>
    <col collapsed="false" customWidth="true" hidden="false" outlineLevel="0" max="5" min="5" style="4" width="1"/>
    <col collapsed="false" customWidth="true" hidden="false" outlineLevel="0" max="6" min="6" style="1" width="7.86"/>
    <col collapsed="false" customWidth="true" hidden="false" outlineLevel="0" max="8" min="7" style="1" width="11.29"/>
    <col collapsed="false" customWidth="true" hidden="false" outlineLevel="0" max="9" min="9" style="1" width="1.57"/>
    <col collapsed="false" customWidth="true" hidden="false" outlineLevel="0" max="10" min="10" style="1" width="6.85"/>
    <col collapsed="false" customWidth="true" hidden="false" outlineLevel="0" max="11" min="11" style="1" width="11.29"/>
    <col collapsed="false" customWidth="true" hidden="false" outlineLevel="0" max="12" min="12" style="3" width="11.29"/>
    <col collapsed="false" customWidth="true" hidden="false" outlineLevel="0" max="13" min="13" style="1" width="1.57"/>
    <col collapsed="false" customWidth="true" hidden="false" outlineLevel="0" max="14" min="14" style="1" width="7.42"/>
    <col collapsed="false" customWidth="true" hidden="false" outlineLevel="0" max="16" min="15" style="1" width="11.29"/>
    <col collapsed="false" customWidth="true" hidden="false" outlineLevel="0" max="17" min="17" style="1" width="1"/>
    <col collapsed="false" customWidth="true" hidden="false" outlineLevel="0" max="18" min="18" style="1" width="7.57"/>
    <col collapsed="false" customWidth="true" hidden="false" outlineLevel="0" max="20" min="19" style="1" width="11.29"/>
    <col collapsed="false" customWidth="true" hidden="false" outlineLevel="0" max="21" min="21" style="1" width="1.42"/>
    <col collapsed="false" customWidth="true" hidden="false" outlineLevel="0" max="22" min="22" style="5" width="7.57"/>
    <col collapsed="false" customWidth="true" hidden="false" outlineLevel="0" max="23" min="23" style="1" width="11.29"/>
    <col collapsed="false" customWidth="true" hidden="false" outlineLevel="0" max="24" min="24" style="3" width="11.29"/>
    <col collapsed="false" customWidth="true" hidden="false" outlineLevel="0" max="25" min="25" style="1" width="1.57"/>
    <col collapsed="false" customWidth="true" hidden="false" outlineLevel="0" max="26" min="26" style="1" width="7.57"/>
    <col collapsed="false" customWidth="true" hidden="false" outlineLevel="0" max="28" min="27" style="1" width="11.29"/>
    <col collapsed="false" customWidth="true" hidden="false" outlineLevel="0" max="29" min="29" style="1" width="1.85"/>
    <col collapsed="false" customWidth="true" hidden="false" outlineLevel="0" max="30" min="30" style="1" width="7.42"/>
    <col collapsed="false" customWidth="true" hidden="false" outlineLevel="0" max="31" min="31" style="1" width="10.29"/>
    <col collapsed="false" customWidth="true" hidden="false" outlineLevel="0" max="32" min="32" style="1" width="13"/>
    <col collapsed="false" customWidth="true" hidden="false" outlineLevel="0" max="33" min="33" style="1" width="7.42"/>
    <col collapsed="false" customWidth="true" hidden="false" outlineLevel="0" max="35" min="34" style="6" width="11.57"/>
    <col collapsed="false" customWidth="true" hidden="false" outlineLevel="0" max="36" min="36" style="1" width="1.29"/>
    <col collapsed="false" customWidth="false" hidden="false" outlineLevel="0" max="16384" min="37" style="1" width="11.43"/>
  </cols>
  <sheetData>
    <row r="1" customFormat="false" ht="13.8" hidden="false" customHeight="false" outlineLevel="0" collapsed="false">
      <c r="A1" s="7"/>
      <c r="B1" s="8"/>
      <c r="C1" s="9"/>
      <c r="D1" s="10"/>
      <c r="E1" s="11"/>
      <c r="F1" s="8"/>
      <c r="G1" s="8"/>
      <c r="H1" s="8"/>
      <c r="I1" s="8"/>
      <c r="J1" s="8"/>
      <c r="K1" s="8"/>
      <c r="L1" s="10"/>
      <c r="M1" s="8"/>
      <c r="N1" s="8"/>
      <c r="O1" s="8"/>
      <c r="P1" s="8"/>
      <c r="Q1" s="8"/>
      <c r="R1" s="8"/>
      <c r="S1" s="8"/>
      <c r="T1" s="8"/>
      <c r="U1" s="8"/>
      <c r="V1" s="12"/>
      <c r="W1" s="8"/>
      <c r="X1" s="10"/>
      <c r="Y1" s="8"/>
      <c r="Z1" s="8"/>
      <c r="AA1" s="8"/>
      <c r="AB1" s="8"/>
      <c r="AC1" s="8"/>
      <c r="AD1" s="8"/>
      <c r="AE1" s="8"/>
      <c r="AF1" s="8"/>
      <c r="AG1" s="8"/>
      <c r="AH1" s="13"/>
      <c r="AI1" s="13"/>
      <c r="AJ1" s="8"/>
    </row>
    <row r="2" customFormat="false" ht="13.8" hidden="false" customHeight="false" outlineLevel="0" collapsed="false">
      <c r="A2" s="7"/>
      <c r="B2" s="14" t="s">
        <v>0</v>
      </c>
      <c r="C2" s="15"/>
      <c r="D2" s="16" t="s">
        <v>1</v>
      </c>
      <c r="E2" s="17"/>
      <c r="F2" s="18" t="s">
        <v>0</v>
      </c>
      <c r="G2" s="18"/>
      <c r="H2" s="16" t="s">
        <v>1</v>
      </c>
      <c r="I2" s="18"/>
      <c r="J2" s="18" t="s">
        <v>0</v>
      </c>
      <c r="K2" s="18"/>
      <c r="L2" s="16" t="s">
        <v>1</v>
      </c>
      <c r="M2" s="18"/>
      <c r="N2" s="18" t="s">
        <v>0</v>
      </c>
      <c r="O2" s="18"/>
      <c r="P2" s="16" t="s">
        <v>1</v>
      </c>
      <c r="Q2" s="18"/>
      <c r="R2" s="18" t="s">
        <v>0</v>
      </c>
      <c r="S2" s="18"/>
      <c r="T2" s="16" t="s">
        <v>1</v>
      </c>
      <c r="U2" s="18"/>
      <c r="V2" s="18" t="s">
        <v>0</v>
      </c>
      <c r="W2" s="18"/>
      <c r="X2" s="16" t="s">
        <v>1</v>
      </c>
      <c r="Y2" s="18"/>
      <c r="Z2" s="18" t="s">
        <v>0</v>
      </c>
      <c r="AA2" s="18"/>
      <c r="AB2" s="16" t="s">
        <v>1</v>
      </c>
      <c r="AC2" s="18"/>
      <c r="AD2" s="18" t="s">
        <v>0</v>
      </c>
      <c r="AE2" s="18"/>
      <c r="AF2" s="16" t="s">
        <v>1</v>
      </c>
      <c r="AG2" s="19"/>
      <c r="AH2" s="13"/>
      <c r="AI2" s="13"/>
      <c r="AJ2" s="8"/>
    </row>
    <row r="3" customFormat="false" ht="13.8" hidden="false" customHeight="false" outlineLevel="0" collapsed="false">
      <c r="A3" s="7"/>
      <c r="B3" s="20" t="n">
        <v>1101</v>
      </c>
      <c r="C3" s="21" t="s">
        <v>2</v>
      </c>
      <c r="D3" s="22" t="n">
        <v>6</v>
      </c>
      <c r="F3" s="23" t="n">
        <v>1201</v>
      </c>
      <c r="G3" s="24" t="s">
        <v>3</v>
      </c>
      <c r="H3" s="25" t="n">
        <v>6</v>
      </c>
      <c r="I3" s="6"/>
      <c r="J3" s="23" t="n">
        <v>1301</v>
      </c>
      <c r="K3" s="24" t="s">
        <v>3</v>
      </c>
      <c r="L3" s="25" t="n">
        <v>6</v>
      </c>
      <c r="M3" s="6"/>
      <c r="N3" s="26" t="n">
        <v>1401</v>
      </c>
      <c r="O3" s="27" t="s">
        <v>2</v>
      </c>
      <c r="P3" s="28" t="s">
        <v>4</v>
      </c>
      <c r="Q3" s="6"/>
      <c r="R3" s="23" t="n">
        <v>1501</v>
      </c>
      <c r="S3" s="24" t="s">
        <v>3</v>
      </c>
      <c r="T3" s="25" t="n">
        <v>6</v>
      </c>
      <c r="U3" s="6"/>
      <c r="V3" s="29" t="n">
        <v>1602</v>
      </c>
      <c r="W3" s="24" t="s">
        <v>3</v>
      </c>
      <c r="X3" s="25" t="n">
        <v>6</v>
      </c>
      <c r="Y3" s="6"/>
      <c r="Z3" s="26" t="n">
        <v>1703</v>
      </c>
      <c r="AA3" s="30" t="s">
        <v>2</v>
      </c>
      <c r="AB3" s="26" t="n">
        <v>6</v>
      </c>
      <c r="AC3" s="6"/>
      <c r="AD3" s="26" t="n">
        <v>1804</v>
      </c>
      <c r="AE3" s="30" t="s">
        <v>2</v>
      </c>
      <c r="AF3" s="31" t="n">
        <v>6</v>
      </c>
      <c r="AG3" s="32"/>
      <c r="AH3" s="13"/>
      <c r="AI3" s="13"/>
      <c r="AJ3" s="8"/>
    </row>
    <row r="4" customFormat="false" ht="13.8" hidden="false" customHeight="false" outlineLevel="0" collapsed="false">
      <c r="A4" s="7"/>
      <c r="B4" s="20" t="s">
        <v>5</v>
      </c>
      <c r="C4" s="21" t="s">
        <v>2</v>
      </c>
      <c r="D4" s="22" t="n">
        <v>3</v>
      </c>
      <c r="F4" s="26" t="s">
        <v>6</v>
      </c>
      <c r="G4" s="30" t="s">
        <v>2</v>
      </c>
      <c r="H4" s="33" t="n">
        <v>3</v>
      </c>
      <c r="I4" s="6"/>
      <c r="J4" s="26" t="s">
        <v>7</v>
      </c>
      <c r="K4" s="30" t="s">
        <v>2</v>
      </c>
      <c r="L4" s="33" t="n">
        <v>3</v>
      </c>
      <c r="M4" s="6"/>
      <c r="N4" s="26" t="s">
        <v>8</v>
      </c>
      <c r="O4" s="30" t="s">
        <v>2</v>
      </c>
      <c r="P4" s="33" t="n">
        <v>3</v>
      </c>
      <c r="Q4" s="6"/>
      <c r="R4" s="26" t="s">
        <v>9</v>
      </c>
      <c r="S4" s="34" t="s">
        <v>10</v>
      </c>
      <c r="T4" s="33" t="n">
        <v>3</v>
      </c>
      <c r="U4" s="6"/>
      <c r="V4" s="26" t="s">
        <v>11</v>
      </c>
      <c r="W4" s="34" t="s">
        <v>10</v>
      </c>
      <c r="X4" s="33" t="n">
        <v>3</v>
      </c>
      <c r="Y4" s="6"/>
      <c r="Z4" s="26" t="s">
        <v>12</v>
      </c>
      <c r="AA4" s="30" t="s">
        <v>2</v>
      </c>
      <c r="AB4" s="26" t="n">
        <v>4</v>
      </c>
      <c r="AC4" s="6"/>
      <c r="AD4" s="26" t="s">
        <v>13</v>
      </c>
      <c r="AE4" s="30" t="s">
        <v>2</v>
      </c>
      <c r="AF4" s="31" t="n">
        <v>3</v>
      </c>
      <c r="AG4" s="32"/>
      <c r="AH4" s="13"/>
      <c r="AI4" s="13"/>
      <c r="AJ4" s="8"/>
    </row>
    <row r="5" customFormat="false" ht="13.8" hidden="false" customHeight="false" outlineLevel="0" collapsed="false">
      <c r="A5" s="7"/>
      <c r="B5" s="20" t="s">
        <v>14</v>
      </c>
      <c r="C5" s="21" t="s">
        <v>2</v>
      </c>
      <c r="D5" s="22" t="n">
        <v>1</v>
      </c>
      <c r="F5" s="26" t="s">
        <v>15</v>
      </c>
      <c r="G5" s="30" t="s">
        <v>2</v>
      </c>
      <c r="H5" s="33" t="n">
        <v>1</v>
      </c>
      <c r="I5" s="6"/>
      <c r="J5" s="26" t="s">
        <v>16</v>
      </c>
      <c r="K5" s="30" t="s">
        <v>2</v>
      </c>
      <c r="L5" s="33" t="n">
        <v>1</v>
      </c>
      <c r="M5" s="6"/>
      <c r="N5" s="26" t="s">
        <v>17</v>
      </c>
      <c r="O5" s="30" t="s">
        <v>2</v>
      </c>
      <c r="P5" s="33" t="n">
        <v>1</v>
      </c>
      <c r="Q5" s="6"/>
      <c r="R5" s="26" t="s">
        <v>18</v>
      </c>
      <c r="S5" s="34" t="s">
        <v>10</v>
      </c>
      <c r="T5" s="33" t="n">
        <v>1</v>
      </c>
      <c r="U5" s="6"/>
      <c r="V5" s="26" t="s">
        <v>19</v>
      </c>
      <c r="W5" s="34" t="s">
        <v>10</v>
      </c>
      <c r="X5" s="33" t="n">
        <v>1</v>
      </c>
      <c r="Y5" s="6"/>
      <c r="Z5" s="26" t="s">
        <v>20</v>
      </c>
      <c r="AA5" s="30" t="s">
        <v>2</v>
      </c>
      <c r="AB5" s="26" t="n">
        <v>1</v>
      </c>
      <c r="AC5" s="6"/>
      <c r="AD5" s="26" t="s">
        <v>21</v>
      </c>
      <c r="AE5" s="30" t="s">
        <v>2</v>
      </c>
      <c r="AF5" s="31" t="n">
        <v>1</v>
      </c>
      <c r="AG5" s="32"/>
      <c r="AH5" s="13"/>
      <c r="AI5" s="13"/>
      <c r="AJ5" s="8"/>
    </row>
    <row r="6" customFormat="false" ht="13.8" hidden="false" customHeight="false" outlineLevel="0" collapsed="false">
      <c r="A6" s="7"/>
      <c r="B6" s="35" t="s">
        <v>22</v>
      </c>
      <c r="C6" s="36" t="s">
        <v>3</v>
      </c>
      <c r="D6" s="25" t="n">
        <v>3</v>
      </c>
      <c r="F6" s="26" t="s">
        <v>23</v>
      </c>
      <c r="G6" s="30" t="s">
        <v>2</v>
      </c>
      <c r="H6" s="33" t="n">
        <v>3</v>
      </c>
      <c r="I6" s="6"/>
      <c r="J6" s="26" t="s">
        <v>24</v>
      </c>
      <c r="K6" s="30" t="s">
        <v>2</v>
      </c>
      <c r="L6" s="33" t="n">
        <v>3</v>
      </c>
      <c r="M6" s="6"/>
      <c r="N6" s="26" t="s">
        <v>25</v>
      </c>
      <c r="O6" s="30" t="s">
        <v>2</v>
      </c>
      <c r="P6" s="33" t="n">
        <v>3</v>
      </c>
      <c r="Q6" s="6"/>
      <c r="R6" s="26" t="s">
        <v>26</v>
      </c>
      <c r="S6" s="30" t="s">
        <v>2</v>
      </c>
      <c r="T6" s="33" t="n">
        <v>3</v>
      </c>
      <c r="U6" s="6"/>
      <c r="V6" s="26" t="s">
        <v>27</v>
      </c>
      <c r="W6" s="34" t="s">
        <v>10</v>
      </c>
      <c r="X6" s="33" t="n">
        <v>4</v>
      </c>
      <c r="Y6" s="6"/>
      <c r="Z6" s="26" t="s">
        <v>28</v>
      </c>
      <c r="AA6" s="27" t="s">
        <v>2</v>
      </c>
      <c r="AB6" s="28" t="s">
        <v>4</v>
      </c>
      <c r="AC6" s="6"/>
      <c r="AD6" s="26" t="s">
        <v>29</v>
      </c>
      <c r="AE6" s="30" t="s">
        <v>2</v>
      </c>
      <c r="AF6" s="31" t="n">
        <v>3</v>
      </c>
      <c r="AG6" s="32"/>
      <c r="AH6" s="13"/>
      <c r="AI6" s="13"/>
      <c r="AJ6" s="8"/>
    </row>
    <row r="7" customFormat="false" ht="13.8" hidden="false" customHeight="false" outlineLevel="0" collapsed="false">
      <c r="A7" s="7"/>
      <c r="B7" s="35" t="s">
        <v>30</v>
      </c>
      <c r="C7" s="36" t="s">
        <v>3</v>
      </c>
      <c r="D7" s="25" t="n">
        <v>1</v>
      </c>
      <c r="F7" s="26" t="s">
        <v>31</v>
      </c>
      <c r="G7" s="30" t="s">
        <v>2</v>
      </c>
      <c r="H7" s="33" t="n">
        <v>1</v>
      </c>
      <c r="I7" s="6"/>
      <c r="J7" s="26" t="s">
        <v>32</v>
      </c>
      <c r="K7" s="30" t="s">
        <v>2</v>
      </c>
      <c r="L7" s="33" t="n">
        <v>1</v>
      </c>
      <c r="M7" s="6"/>
      <c r="N7" s="26" t="s">
        <v>33</v>
      </c>
      <c r="O7" s="30" t="s">
        <v>2</v>
      </c>
      <c r="P7" s="33" t="n">
        <v>1</v>
      </c>
      <c r="Q7" s="6"/>
      <c r="R7" s="26" t="s">
        <v>34</v>
      </c>
      <c r="S7" s="30" t="s">
        <v>2</v>
      </c>
      <c r="T7" s="33" t="n">
        <v>1</v>
      </c>
      <c r="U7" s="6"/>
      <c r="V7" s="26" t="s">
        <v>35</v>
      </c>
      <c r="W7" s="34" t="s">
        <v>10</v>
      </c>
      <c r="X7" s="33" t="n">
        <v>1</v>
      </c>
      <c r="Y7" s="6"/>
      <c r="Z7" s="26" t="s">
        <v>36</v>
      </c>
      <c r="AA7" s="27" t="s">
        <v>2</v>
      </c>
      <c r="AB7" s="28" t="s">
        <v>4</v>
      </c>
      <c r="AC7" s="6"/>
      <c r="AD7" s="26" t="s">
        <v>37</v>
      </c>
      <c r="AE7" s="30" t="s">
        <v>2</v>
      </c>
      <c r="AF7" s="31" t="n">
        <v>1</v>
      </c>
      <c r="AG7" s="32"/>
      <c r="AH7" s="37"/>
      <c r="AI7" s="37"/>
      <c r="AJ7" s="11"/>
    </row>
    <row r="8" customFormat="false" ht="13.8" hidden="false" customHeight="false" outlineLevel="0" collapsed="false">
      <c r="A8" s="7"/>
      <c r="B8" s="20" t="s">
        <v>38</v>
      </c>
      <c r="C8" s="21" t="s">
        <v>2</v>
      </c>
      <c r="D8" s="22" t="n">
        <v>4</v>
      </c>
      <c r="F8" s="26" t="s">
        <v>39</v>
      </c>
      <c r="G8" s="30" t="s">
        <v>2</v>
      </c>
      <c r="H8" s="33" t="n">
        <v>4</v>
      </c>
      <c r="I8" s="6"/>
      <c r="J8" s="26" t="s">
        <v>40</v>
      </c>
      <c r="K8" s="30" t="s">
        <v>2</v>
      </c>
      <c r="L8" s="33" t="n">
        <v>4</v>
      </c>
      <c r="M8" s="6"/>
      <c r="N8" s="26" t="s">
        <v>41</v>
      </c>
      <c r="O8" s="30" t="s">
        <v>2</v>
      </c>
      <c r="P8" s="33" t="n">
        <v>4</v>
      </c>
      <c r="Q8" s="6"/>
      <c r="R8" s="26" t="s">
        <v>42</v>
      </c>
      <c r="S8" s="30" t="s">
        <v>2</v>
      </c>
      <c r="T8" s="33" t="n">
        <v>4</v>
      </c>
      <c r="U8" s="6"/>
      <c r="V8" s="26" t="s">
        <v>43</v>
      </c>
      <c r="W8" s="38" t="s">
        <v>44</v>
      </c>
      <c r="X8" s="33" t="n">
        <v>3</v>
      </c>
      <c r="Y8" s="6"/>
      <c r="Z8" s="26" t="s">
        <v>45</v>
      </c>
      <c r="AA8" s="34" t="s">
        <v>10</v>
      </c>
      <c r="AB8" s="26" t="n">
        <v>3</v>
      </c>
      <c r="AC8" s="6"/>
      <c r="AD8" s="23" t="s">
        <v>46</v>
      </c>
      <c r="AE8" s="24" t="s">
        <v>3</v>
      </c>
      <c r="AF8" s="31" t="n">
        <v>3</v>
      </c>
      <c r="AG8" s="32"/>
      <c r="AH8" s="37"/>
      <c r="AI8" s="37"/>
      <c r="AJ8" s="11"/>
    </row>
    <row r="9" customFormat="false" ht="13.8" hidden="false" customHeight="false" outlineLevel="0" collapsed="false">
      <c r="A9" s="7"/>
      <c r="B9" s="20" t="s">
        <v>47</v>
      </c>
      <c r="C9" s="21" t="s">
        <v>2</v>
      </c>
      <c r="D9" s="22" t="n">
        <v>1</v>
      </c>
      <c r="F9" s="26" t="s">
        <v>48</v>
      </c>
      <c r="G9" s="30" t="s">
        <v>2</v>
      </c>
      <c r="H9" s="33" t="n">
        <v>1</v>
      </c>
      <c r="I9" s="6"/>
      <c r="J9" s="26" t="s">
        <v>49</v>
      </c>
      <c r="K9" s="30" t="s">
        <v>2</v>
      </c>
      <c r="L9" s="33" t="n">
        <v>1</v>
      </c>
      <c r="M9" s="6"/>
      <c r="N9" s="26" t="s">
        <v>50</v>
      </c>
      <c r="O9" s="30" t="s">
        <v>2</v>
      </c>
      <c r="P9" s="33" t="n">
        <v>1</v>
      </c>
      <c r="Q9" s="6"/>
      <c r="R9" s="26" t="s">
        <v>51</v>
      </c>
      <c r="S9" s="30" t="s">
        <v>2</v>
      </c>
      <c r="T9" s="33" t="n">
        <v>1</v>
      </c>
      <c r="U9" s="6"/>
      <c r="V9" s="26" t="s">
        <v>52</v>
      </c>
      <c r="W9" s="38" t="s">
        <v>44</v>
      </c>
      <c r="X9" s="33" t="n">
        <v>1</v>
      </c>
      <c r="Y9" s="6"/>
      <c r="Z9" s="26" t="s">
        <v>53</v>
      </c>
      <c r="AA9" s="34" t="s">
        <v>10</v>
      </c>
      <c r="AB9" s="26" t="n">
        <v>1</v>
      </c>
      <c r="AC9" s="6"/>
      <c r="AD9" s="23" t="s">
        <v>54</v>
      </c>
      <c r="AE9" s="24" t="s">
        <v>3</v>
      </c>
      <c r="AF9" s="31" t="n">
        <v>1</v>
      </c>
      <c r="AG9" s="32"/>
      <c r="AH9" s="13"/>
      <c r="AI9" s="13"/>
      <c r="AJ9" s="8"/>
    </row>
    <row r="10" customFormat="false" ht="13.8" hidden="false" customHeight="false" outlineLevel="0" collapsed="false">
      <c r="A10" s="7"/>
      <c r="B10" s="20" t="s">
        <v>55</v>
      </c>
      <c r="C10" s="21" t="s">
        <v>2</v>
      </c>
      <c r="D10" s="22" t="n">
        <v>3</v>
      </c>
      <c r="F10" s="26" t="s">
        <v>56</v>
      </c>
      <c r="G10" s="30" t="s">
        <v>2</v>
      </c>
      <c r="H10" s="33" t="n">
        <v>3</v>
      </c>
      <c r="I10" s="6"/>
      <c r="J10" s="26" t="s">
        <v>57</v>
      </c>
      <c r="K10" s="30" t="s">
        <v>2</v>
      </c>
      <c r="L10" s="33" t="n">
        <v>3</v>
      </c>
      <c r="M10" s="6"/>
      <c r="N10" s="26" t="s">
        <v>58</v>
      </c>
      <c r="O10" s="30" t="s">
        <v>2</v>
      </c>
      <c r="P10" s="33" t="n">
        <v>3</v>
      </c>
      <c r="Q10" s="6"/>
      <c r="R10" s="26" t="s">
        <v>59</v>
      </c>
      <c r="S10" s="30" t="s">
        <v>2</v>
      </c>
      <c r="T10" s="33" t="n">
        <v>3</v>
      </c>
      <c r="U10" s="6"/>
      <c r="V10" s="26" t="s">
        <v>60</v>
      </c>
      <c r="W10" s="34" t="s">
        <v>10</v>
      </c>
      <c r="X10" s="33" t="n">
        <v>3</v>
      </c>
      <c r="Y10" s="6"/>
      <c r="Z10" s="26" t="s">
        <v>61</v>
      </c>
      <c r="AA10" s="27" t="s">
        <v>2</v>
      </c>
      <c r="AB10" s="28" t="s">
        <v>4</v>
      </c>
      <c r="AC10" s="6"/>
      <c r="AD10" s="39"/>
      <c r="AE10" s="6"/>
      <c r="AF10" s="6"/>
      <c r="AG10" s="32"/>
      <c r="AH10" s="13"/>
      <c r="AI10" s="13"/>
      <c r="AJ10" s="40"/>
    </row>
    <row r="11" customFormat="false" ht="13.8" hidden="false" customHeight="false" outlineLevel="0" collapsed="false">
      <c r="A11" s="7"/>
      <c r="B11" s="20" t="s">
        <v>62</v>
      </c>
      <c r="C11" s="21" t="s">
        <v>2</v>
      </c>
      <c r="D11" s="22" t="n">
        <v>1</v>
      </c>
      <c r="F11" s="26" t="s">
        <v>63</v>
      </c>
      <c r="G11" s="30" t="s">
        <v>2</v>
      </c>
      <c r="H11" s="33" t="n">
        <v>1</v>
      </c>
      <c r="I11" s="6"/>
      <c r="J11" s="26" t="s">
        <v>64</v>
      </c>
      <c r="K11" s="30" t="s">
        <v>2</v>
      </c>
      <c r="L11" s="33" t="n">
        <v>1</v>
      </c>
      <c r="M11" s="6"/>
      <c r="N11" s="26" t="s">
        <v>65</v>
      </c>
      <c r="O11" s="30" t="s">
        <v>2</v>
      </c>
      <c r="P11" s="33" t="n">
        <v>1</v>
      </c>
      <c r="Q11" s="6"/>
      <c r="R11" s="26" t="s">
        <v>66</v>
      </c>
      <c r="S11" s="30" t="s">
        <v>2</v>
      </c>
      <c r="T11" s="33" t="n">
        <v>1</v>
      </c>
      <c r="U11" s="6"/>
      <c r="V11" s="26" t="s">
        <v>67</v>
      </c>
      <c r="W11" s="34" t="s">
        <v>10</v>
      </c>
      <c r="X11" s="33" t="n">
        <v>1</v>
      </c>
      <c r="Y11" s="6"/>
      <c r="Z11" s="26" t="s">
        <v>68</v>
      </c>
      <c r="AA11" s="27" t="s">
        <v>2</v>
      </c>
      <c r="AB11" s="28" t="s">
        <v>4</v>
      </c>
      <c r="AC11" s="39"/>
      <c r="AD11" s="39"/>
      <c r="AE11" s="6"/>
      <c r="AF11" s="6"/>
      <c r="AG11" s="32"/>
      <c r="AH11" s="13"/>
      <c r="AI11" s="13"/>
      <c r="AJ11" s="8"/>
    </row>
    <row r="12" customFormat="false" ht="13.8" hidden="false" customHeight="false" outlineLevel="0" collapsed="false">
      <c r="A12" s="7"/>
      <c r="B12" s="20" t="s">
        <v>69</v>
      </c>
      <c r="C12" s="21" t="s">
        <v>2</v>
      </c>
      <c r="D12" s="22" t="n">
        <v>3</v>
      </c>
      <c r="F12" s="26" t="s">
        <v>70</v>
      </c>
      <c r="G12" s="30" t="s">
        <v>2</v>
      </c>
      <c r="H12" s="33" t="n">
        <v>3</v>
      </c>
      <c r="I12" s="6"/>
      <c r="J12" s="26" t="s">
        <v>71</v>
      </c>
      <c r="K12" s="30" t="s">
        <v>2</v>
      </c>
      <c r="L12" s="33" t="n">
        <v>3</v>
      </c>
      <c r="M12" s="6"/>
      <c r="N12" s="26" t="s">
        <v>72</v>
      </c>
      <c r="O12" s="30" t="s">
        <v>2</v>
      </c>
      <c r="P12" s="33" t="n">
        <v>3</v>
      </c>
      <c r="Q12" s="6"/>
      <c r="R12" s="26" t="s">
        <v>73</v>
      </c>
      <c r="S12" s="30" t="s">
        <v>2</v>
      </c>
      <c r="T12" s="33" t="n">
        <v>3</v>
      </c>
      <c r="U12" s="6"/>
      <c r="V12" s="26" t="s">
        <v>74</v>
      </c>
      <c r="W12" s="30" t="s">
        <v>2</v>
      </c>
      <c r="X12" s="33" t="n">
        <v>3</v>
      </c>
      <c r="Y12" s="6"/>
      <c r="Z12" s="39"/>
      <c r="AA12" s="6"/>
      <c r="AB12" s="6"/>
      <c r="AC12" s="6"/>
      <c r="AD12" s="6"/>
      <c r="AE12" s="6"/>
      <c r="AF12" s="6"/>
      <c r="AG12" s="32"/>
      <c r="AH12" s="13"/>
      <c r="AI12" s="13"/>
      <c r="AJ12" s="8"/>
    </row>
    <row r="13" customFormat="false" ht="13.8" hidden="false" customHeight="false" outlineLevel="0" collapsed="false">
      <c r="A13" s="7"/>
      <c r="B13" s="20" t="s">
        <v>75</v>
      </c>
      <c r="C13" s="21" t="s">
        <v>2</v>
      </c>
      <c r="D13" s="22" t="n">
        <v>1</v>
      </c>
      <c r="F13" s="26" t="s">
        <v>76</v>
      </c>
      <c r="G13" s="30" t="s">
        <v>2</v>
      </c>
      <c r="H13" s="33" t="n">
        <v>1</v>
      </c>
      <c r="I13" s="6"/>
      <c r="J13" s="26" t="s">
        <v>77</v>
      </c>
      <c r="K13" s="30" t="s">
        <v>2</v>
      </c>
      <c r="L13" s="33" t="n">
        <v>1</v>
      </c>
      <c r="M13" s="6"/>
      <c r="N13" s="26" t="s">
        <v>78</v>
      </c>
      <c r="O13" s="30" t="s">
        <v>2</v>
      </c>
      <c r="P13" s="33" t="n">
        <v>1</v>
      </c>
      <c r="Q13" s="6"/>
      <c r="R13" s="26" t="s">
        <v>79</v>
      </c>
      <c r="S13" s="30" t="s">
        <v>2</v>
      </c>
      <c r="T13" s="33" t="n">
        <v>1</v>
      </c>
      <c r="U13" s="6"/>
      <c r="V13" s="26" t="s">
        <v>80</v>
      </c>
      <c r="W13" s="30" t="s">
        <v>2</v>
      </c>
      <c r="X13" s="33" t="n">
        <v>1</v>
      </c>
      <c r="Y13" s="6"/>
      <c r="Z13" s="39"/>
      <c r="AA13" s="6"/>
      <c r="AB13" s="6"/>
      <c r="AC13" s="6"/>
      <c r="AD13" s="6"/>
      <c r="AE13" s="6"/>
      <c r="AF13" s="6"/>
      <c r="AG13" s="32"/>
      <c r="AH13" s="13"/>
      <c r="AI13" s="13"/>
      <c r="AJ13" s="8"/>
    </row>
    <row r="14" customFormat="false" ht="13.8" hidden="false" customHeight="false" outlineLevel="0" collapsed="false">
      <c r="A14" s="7"/>
      <c r="B14" s="20" t="s">
        <v>81</v>
      </c>
      <c r="C14" s="41" t="s">
        <v>2</v>
      </c>
      <c r="D14" s="42" t="s">
        <v>4</v>
      </c>
      <c r="F14" s="23" t="s">
        <v>82</v>
      </c>
      <c r="G14" s="24" t="s">
        <v>3</v>
      </c>
      <c r="H14" s="25" t="n">
        <v>3</v>
      </c>
      <c r="I14" s="6"/>
      <c r="J14" s="26" t="s">
        <v>83</v>
      </c>
      <c r="K14" s="30" t="s">
        <v>2</v>
      </c>
      <c r="L14" s="33" t="n">
        <v>3</v>
      </c>
      <c r="M14" s="6"/>
      <c r="N14" s="26" t="s">
        <v>84</v>
      </c>
      <c r="O14" s="30" t="s">
        <v>2</v>
      </c>
      <c r="P14" s="33" t="n">
        <v>3</v>
      </c>
      <c r="Q14" s="6"/>
      <c r="R14" s="26" t="s">
        <v>85</v>
      </c>
      <c r="S14" s="30" t="s">
        <v>2</v>
      </c>
      <c r="T14" s="33" t="n">
        <v>3</v>
      </c>
      <c r="U14" s="6"/>
      <c r="V14" s="39"/>
      <c r="W14" s="6"/>
      <c r="X14" s="43"/>
      <c r="Y14" s="6"/>
      <c r="Z14" s="6"/>
      <c r="AA14" s="6"/>
      <c r="AB14" s="6"/>
      <c r="AC14" s="6"/>
      <c r="AD14" s="6"/>
      <c r="AE14" s="6"/>
      <c r="AF14" s="6"/>
      <c r="AG14" s="32"/>
      <c r="AH14" s="13"/>
      <c r="AI14" s="13"/>
      <c r="AJ14" s="8"/>
    </row>
    <row r="15" customFormat="false" ht="13.8" hidden="false" customHeight="false" outlineLevel="0" collapsed="false">
      <c r="A15" s="7"/>
      <c r="B15" s="20" t="s">
        <v>86</v>
      </c>
      <c r="C15" s="41" t="s">
        <v>2</v>
      </c>
      <c r="D15" s="42" t="s">
        <v>4</v>
      </c>
      <c r="F15" s="23" t="s">
        <v>87</v>
      </c>
      <c r="G15" s="24" t="s">
        <v>3</v>
      </c>
      <c r="H15" s="25" t="n">
        <v>1</v>
      </c>
      <c r="I15" s="6"/>
      <c r="J15" s="26" t="s">
        <v>88</v>
      </c>
      <c r="K15" s="30" t="s">
        <v>2</v>
      </c>
      <c r="L15" s="33" t="n">
        <v>1</v>
      </c>
      <c r="M15" s="6"/>
      <c r="N15" s="26" t="s">
        <v>89</v>
      </c>
      <c r="O15" s="30" t="s">
        <v>2</v>
      </c>
      <c r="P15" s="33" t="n">
        <v>1</v>
      </c>
      <c r="Q15" s="6"/>
      <c r="R15" s="26" t="s">
        <v>90</v>
      </c>
      <c r="S15" s="30" t="s">
        <v>2</v>
      </c>
      <c r="T15" s="33" t="n">
        <v>1</v>
      </c>
      <c r="U15" s="6"/>
      <c r="V15" s="39"/>
      <c r="W15" s="6"/>
      <c r="X15" s="43"/>
      <c r="Y15" s="6"/>
      <c r="Z15" s="6"/>
      <c r="AA15" s="6"/>
      <c r="AB15" s="6"/>
      <c r="AC15" s="6"/>
      <c r="AD15" s="6"/>
      <c r="AE15" s="6"/>
      <c r="AF15" s="6"/>
      <c r="AG15" s="32"/>
      <c r="AH15" s="13"/>
      <c r="AI15" s="13"/>
      <c r="AJ15" s="8"/>
    </row>
    <row r="16" customFormat="false" ht="13.8" hidden="false" customHeight="false" outlineLevel="0" collapsed="false">
      <c r="A16" s="7"/>
      <c r="B16" s="44" t="s">
        <v>91</v>
      </c>
      <c r="C16" s="44"/>
      <c r="D16" s="45" t="n">
        <f aca="false">SUM(D3:D13)</f>
        <v>27</v>
      </c>
      <c r="E16" s="46"/>
      <c r="F16" s="44" t="s">
        <v>91</v>
      </c>
      <c r="G16" s="44"/>
      <c r="H16" s="45" t="n">
        <f aca="false">SUM(H3:H15)</f>
        <v>31</v>
      </c>
      <c r="I16" s="47"/>
      <c r="J16" s="44" t="s">
        <v>91</v>
      </c>
      <c r="K16" s="44"/>
      <c r="L16" s="45" t="n">
        <f aca="false">SUM(L3:L15)</f>
        <v>31</v>
      </c>
      <c r="M16" s="47"/>
      <c r="N16" s="44" t="s">
        <v>91</v>
      </c>
      <c r="O16" s="44"/>
      <c r="P16" s="45" t="n">
        <f aca="false">SUM(P3:P15)</f>
        <v>25</v>
      </c>
      <c r="Q16" s="47"/>
      <c r="R16" s="44" t="s">
        <v>91</v>
      </c>
      <c r="S16" s="44"/>
      <c r="T16" s="45" t="n">
        <f aca="false">SUM(T3:T15)</f>
        <v>31</v>
      </c>
      <c r="U16" s="47"/>
      <c r="V16" s="44" t="s">
        <v>91</v>
      </c>
      <c r="W16" s="44"/>
      <c r="X16" s="45" t="n">
        <f aca="false">SUM(X3:X15)</f>
        <v>27</v>
      </c>
      <c r="Y16" s="47"/>
      <c r="Z16" s="44" t="s">
        <v>91</v>
      </c>
      <c r="AA16" s="44"/>
      <c r="AB16" s="45" t="n">
        <f aca="false">SUM(AB3:AB15)</f>
        <v>15</v>
      </c>
      <c r="AC16" s="47"/>
      <c r="AD16" s="44" t="s">
        <v>91</v>
      </c>
      <c r="AE16" s="44"/>
      <c r="AF16" s="45" t="n">
        <f aca="false">SUM(AF3:AF15)</f>
        <v>18</v>
      </c>
      <c r="AG16" s="48"/>
      <c r="AH16" s="13"/>
      <c r="AI16" s="13"/>
      <c r="AJ16" s="8"/>
    </row>
    <row r="17" customFormat="false" ht="13.8" hidden="false" customHeight="false" outlineLevel="0" collapsed="false">
      <c r="A17" s="7"/>
      <c r="E17" s="1"/>
      <c r="F17" s="6"/>
      <c r="G17" s="6"/>
      <c r="H17" s="6"/>
      <c r="I17" s="6"/>
      <c r="J17" s="6"/>
      <c r="K17" s="6"/>
      <c r="L17" s="43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43"/>
      <c r="Y17" s="6"/>
      <c r="Z17" s="6"/>
      <c r="AA17" s="6"/>
      <c r="AB17" s="6"/>
      <c r="AC17" s="6"/>
      <c r="AD17" s="6"/>
      <c r="AE17" s="6"/>
      <c r="AF17" s="6"/>
      <c r="AG17" s="6"/>
      <c r="AH17" s="13"/>
      <c r="AI17" s="13"/>
      <c r="AJ17" s="8"/>
    </row>
    <row r="18" customFormat="false" ht="13.8" hidden="false" customHeight="false" outlineLevel="0" collapsed="false">
      <c r="A18" s="7"/>
      <c r="B18" s="14" t="s">
        <v>0</v>
      </c>
      <c r="C18" s="15"/>
      <c r="D18" s="16" t="s">
        <v>1</v>
      </c>
      <c r="E18" s="17"/>
      <c r="F18" s="18" t="s">
        <v>0</v>
      </c>
      <c r="G18" s="18"/>
      <c r="H18" s="16" t="s">
        <v>1</v>
      </c>
      <c r="I18" s="18"/>
      <c r="J18" s="18" t="s">
        <v>0</v>
      </c>
      <c r="K18" s="18"/>
      <c r="L18" s="16" t="s">
        <v>1</v>
      </c>
      <c r="M18" s="18"/>
      <c r="N18" s="18" t="s">
        <v>0</v>
      </c>
      <c r="O18" s="18"/>
      <c r="P18" s="16" t="s">
        <v>1</v>
      </c>
      <c r="Q18" s="18"/>
      <c r="R18" s="18" t="s">
        <v>0</v>
      </c>
      <c r="S18" s="18"/>
      <c r="T18" s="16" t="s">
        <v>1</v>
      </c>
      <c r="U18" s="18"/>
      <c r="V18" s="18" t="s">
        <v>0</v>
      </c>
      <c r="W18" s="18"/>
      <c r="X18" s="16" t="s">
        <v>1</v>
      </c>
      <c r="Y18" s="18"/>
      <c r="Z18" s="18" t="s">
        <v>0</v>
      </c>
      <c r="AA18" s="18"/>
      <c r="AB18" s="16" t="s">
        <v>1</v>
      </c>
      <c r="AC18" s="18"/>
      <c r="AD18" s="18" t="s">
        <v>0</v>
      </c>
      <c r="AE18" s="18"/>
      <c r="AF18" s="16" t="s">
        <v>1</v>
      </c>
      <c r="AG18" s="18"/>
      <c r="AH18" s="18"/>
      <c r="AI18" s="49"/>
      <c r="AJ18" s="8"/>
    </row>
    <row r="19" customFormat="false" ht="13.8" hidden="false" customHeight="false" outlineLevel="0" collapsed="false">
      <c r="A19" s="7"/>
      <c r="B19" s="20" t="s">
        <v>92</v>
      </c>
      <c r="C19" s="50" t="s">
        <v>10</v>
      </c>
      <c r="D19" s="33" t="n">
        <v>3</v>
      </c>
      <c r="F19" s="26" t="s">
        <v>93</v>
      </c>
      <c r="G19" s="30" t="s">
        <v>2</v>
      </c>
      <c r="H19" s="33" t="n">
        <v>3</v>
      </c>
      <c r="I19" s="6"/>
      <c r="J19" s="23" t="s">
        <v>94</v>
      </c>
      <c r="K19" s="24" t="s">
        <v>3</v>
      </c>
      <c r="L19" s="33" t="n">
        <v>3</v>
      </c>
      <c r="M19" s="6"/>
      <c r="N19" s="26" t="s">
        <v>95</v>
      </c>
      <c r="O19" s="30" t="s">
        <v>2</v>
      </c>
      <c r="P19" s="33" t="n">
        <v>3</v>
      </c>
      <c r="Q19" s="6"/>
      <c r="R19" s="26" t="s">
        <v>96</v>
      </c>
      <c r="S19" s="30" t="s">
        <v>2</v>
      </c>
      <c r="T19" s="33" t="n">
        <v>3</v>
      </c>
      <c r="U19" s="6"/>
      <c r="V19" s="23" t="s">
        <v>97</v>
      </c>
      <c r="W19" s="24" t="s">
        <v>3</v>
      </c>
      <c r="X19" s="33" t="n">
        <v>3</v>
      </c>
      <c r="Y19" s="6"/>
      <c r="Z19" s="23" t="s">
        <v>98</v>
      </c>
      <c r="AA19" s="51" t="s">
        <v>99</v>
      </c>
      <c r="AB19" s="33" t="n">
        <v>1</v>
      </c>
      <c r="AC19" s="6"/>
      <c r="AD19" s="23" t="s">
        <v>100</v>
      </c>
      <c r="AE19" s="24" t="s">
        <v>3</v>
      </c>
      <c r="AF19" s="33" t="n">
        <v>3</v>
      </c>
      <c r="AG19" s="52" t="n">
        <v>3002</v>
      </c>
      <c r="AH19" s="27" t="s">
        <v>2</v>
      </c>
      <c r="AI19" s="28" t="s">
        <v>4</v>
      </c>
      <c r="AJ19" s="8"/>
    </row>
    <row r="20" customFormat="false" ht="13.8" hidden="false" customHeight="false" outlineLevel="0" collapsed="false">
      <c r="A20" s="7"/>
      <c r="B20" s="20" t="s">
        <v>101</v>
      </c>
      <c r="C20" s="50" t="s">
        <v>10</v>
      </c>
      <c r="D20" s="33" t="n">
        <v>1</v>
      </c>
      <c r="F20" s="26" t="s">
        <v>102</v>
      </c>
      <c r="G20" s="30" t="s">
        <v>2</v>
      </c>
      <c r="H20" s="33" t="n">
        <v>1</v>
      </c>
      <c r="I20" s="6"/>
      <c r="J20" s="23" t="s">
        <v>103</v>
      </c>
      <c r="K20" s="24" t="s">
        <v>3</v>
      </c>
      <c r="L20" s="33" t="n">
        <v>1</v>
      </c>
      <c r="M20" s="6"/>
      <c r="N20" s="26" t="s">
        <v>104</v>
      </c>
      <c r="O20" s="30" t="s">
        <v>2</v>
      </c>
      <c r="P20" s="33" t="n">
        <v>1</v>
      </c>
      <c r="Q20" s="6"/>
      <c r="R20" s="26" t="s">
        <v>105</v>
      </c>
      <c r="S20" s="30" t="s">
        <v>2</v>
      </c>
      <c r="T20" s="33" t="n">
        <v>1</v>
      </c>
      <c r="U20" s="6"/>
      <c r="V20" s="23" t="s">
        <v>106</v>
      </c>
      <c r="W20" s="24" t="s">
        <v>3</v>
      </c>
      <c r="X20" s="33" t="n">
        <v>1</v>
      </c>
      <c r="Y20" s="6"/>
      <c r="Z20" s="23" t="s">
        <v>107</v>
      </c>
      <c r="AA20" s="51" t="s">
        <v>99</v>
      </c>
      <c r="AB20" s="33" t="n">
        <v>1</v>
      </c>
      <c r="AC20" s="6"/>
      <c r="AD20" s="23" t="s">
        <v>108</v>
      </c>
      <c r="AE20" s="24" t="s">
        <v>3</v>
      </c>
      <c r="AF20" s="33" t="n">
        <v>1</v>
      </c>
      <c r="AG20" s="52" t="n">
        <v>3003</v>
      </c>
      <c r="AH20" s="27" t="s">
        <v>2</v>
      </c>
      <c r="AI20" s="28" t="s">
        <v>4</v>
      </c>
      <c r="AJ20" s="8"/>
    </row>
    <row r="21" s="6" customFormat="true" ht="13.8" hidden="false" customHeight="false" outlineLevel="0" collapsed="false">
      <c r="A21" s="7"/>
      <c r="B21" s="35" t="s">
        <v>109</v>
      </c>
      <c r="C21" s="36" t="s">
        <v>3</v>
      </c>
      <c r="D21" s="25" t="n">
        <v>3</v>
      </c>
      <c r="E21" s="4"/>
      <c r="F21" s="26" t="s">
        <v>110</v>
      </c>
      <c r="G21" s="30" t="s">
        <v>2</v>
      </c>
      <c r="H21" s="33" t="n">
        <v>3</v>
      </c>
      <c r="J21" s="23" t="s">
        <v>111</v>
      </c>
      <c r="K21" s="24" t="s">
        <v>3</v>
      </c>
      <c r="L21" s="33" t="n">
        <v>3</v>
      </c>
      <c r="N21" s="26" t="s">
        <v>112</v>
      </c>
      <c r="O21" s="30" t="s">
        <v>2</v>
      </c>
      <c r="P21" s="33" t="n">
        <v>3</v>
      </c>
      <c r="R21" s="26" t="s">
        <v>113</v>
      </c>
      <c r="S21" s="30" t="s">
        <v>2</v>
      </c>
      <c r="T21" s="33" t="n">
        <v>3</v>
      </c>
      <c r="V21" s="26" t="s">
        <v>114</v>
      </c>
      <c r="W21" s="30" t="s">
        <v>2</v>
      </c>
      <c r="X21" s="33" t="n">
        <v>3</v>
      </c>
      <c r="Z21" s="23" t="s">
        <v>115</v>
      </c>
      <c r="AA21" s="24" t="s">
        <v>3</v>
      </c>
      <c r="AB21" s="33" t="n">
        <v>3</v>
      </c>
      <c r="AD21" s="26" t="s">
        <v>116</v>
      </c>
      <c r="AE21" s="34" t="s">
        <v>10</v>
      </c>
      <c r="AF21" s="33" t="n">
        <v>3</v>
      </c>
      <c r="AH21" s="53"/>
      <c r="AI21" s="53"/>
      <c r="AJ21" s="54"/>
    </row>
    <row r="22" customFormat="false" ht="15.75" hidden="false" customHeight="true" outlineLevel="0" collapsed="false">
      <c r="A22" s="7"/>
      <c r="B22" s="35" t="s">
        <v>117</v>
      </c>
      <c r="C22" s="36" t="s">
        <v>3</v>
      </c>
      <c r="D22" s="25" t="n">
        <v>1</v>
      </c>
      <c r="F22" s="26" t="s">
        <v>118</v>
      </c>
      <c r="G22" s="30" t="s">
        <v>2</v>
      </c>
      <c r="H22" s="33" t="n">
        <v>1</v>
      </c>
      <c r="I22" s="6"/>
      <c r="J22" s="23" t="s">
        <v>119</v>
      </c>
      <c r="K22" s="24" t="s">
        <v>3</v>
      </c>
      <c r="L22" s="33" t="n">
        <v>1</v>
      </c>
      <c r="M22" s="6"/>
      <c r="N22" s="26" t="s">
        <v>120</v>
      </c>
      <c r="O22" s="30" t="s">
        <v>2</v>
      </c>
      <c r="P22" s="33" t="n">
        <v>1</v>
      </c>
      <c r="Q22" s="6"/>
      <c r="R22" s="26" t="s">
        <v>121</v>
      </c>
      <c r="S22" s="30" t="s">
        <v>2</v>
      </c>
      <c r="T22" s="33" t="n">
        <v>1</v>
      </c>
      <c r="U22" s="6"/>
      <c r="V22" s="26" t="s">
        <v>122</v>
      </c>
      <c r="W22" s="30" t="s">
        <v>2</v>
      </c>
      <c r="X22" s="33" t="n">
        <v>1</v>
      </c>
      <c r="Y22" s="6"/>
      <c r="Z22" s="23" t="s">
        <v>123</v>
      </c>
      <c r="AA22" s="24" t="s">
        <v>3</v>
      </c>
      <c r="AB22" s="33" t="n">
        <v>1</v>
      </c>
      <c r="AC22" s="6"/>
      <c r="AD22" s="26" t="s">
        <v>124</v>
      </c>
      <c r="AE22" s="34" t="s">
        <v>10</v>
      </c>
      <c r="AF22" s="33" t="n">
        <v>1</v>
      </c>
      <c r="AG22" s="6"/>
      <c r="AH22" s="53"/>
      <c r="AI22" s="53"/>
      <c r="AJ22" s="54"/>
    </row>
    <row r="23" customFormat="false" ht="13.8" hidden="false" customHeight="false" outlineLevel="0" collapsed="false">
      <c r="A23" s="7"/>
      <c r="B23" s="35" t="s">
        <v>125</v>
      </c>
      <c r="C23" s="36" t="s">
        <v>3</v>
      </c>
      <c r="D23" s="25" t="n">
        <v>3</v>
      </c>
      <c r="F23" s="26" t="s">
        <v>126</v>
      </c>
      <c r="G23" s="30" t="s">
        <v>2</v>
      </c>
      <c r="H23" s="33" t="n">
        <v>3</v>
      </c>
      <c r="I23" s="6"/>
      <c r="J23" s="26" t="s">
        <v>127</v>
      </c>
      <c r="K23" s="30" t="s">
        <v>2</v>
      </c>
      <c r="L23" s="33" t="n">
        <v>3</v>
      </c>
      <c r="M23" s="6"/>
      <c r="N23" s="26" t="s">
        <v>128</v>
      </c>
      <c r="O23" s="30" t="s">
        <v>2</v>
      </c>
      <c r="P23" s="33" t="n">
        <v>3</v>
      </c>
      <c r="Q23" s="6"/>
      <c r="R23" s="23" t="s">
        <v>129</v>
      </c>
      <c r="S23" s="24" t="s">
        <v>3</v>
      </c>
      <c r="T23" s="33" t="n">
        <v>3</v>
      </c>
      <c r="U23" s="6"/>
      <c r="V23" s="26" t="s">
        <v>130</v>
      </c>
      <c r="W23" s="30" t="s">
        <v>2</v>
      </c>
      <c r="X23" s="33" t="n">
        <v>3</v>
      </c>
      <c r="Y23" s="6"/>
      <c r="Z23" s="26" t="s">
        <v>131</v>
      </c>
      <c r="AA23" s="27" t="s">
        <v>2</v>
      </c>
      <c r="AB23" s="28" t="s">
        <v>4</v>
      </c>
      <c r="AC23" s="6"/>
      <c r="AD23" s="26" t="s">
        <v>132</v>
      </c>
      <c r="AE23" s="30" t="s">
        <v>2</v>
      </c>
      <c r="AF23" s="33" t="n">
        <v>3</v>
      </c>
      <c r="AG23" s="6"/>
      <c r="AH23" s="53"/>
      <c r="AI23" s="53"/>
      <c r="AJ23" s="8"/>
    </row>
    <row r="24" customFormat="false" ht="13.8" hidden="false" customHeight="false" outlineLevel="0" collapsed="false">
      <c r="A24" s="7"/>
      <c r="B24" s="55" t="s">
        <v>133</v>
      </c>
      <c r="C24" s="36" t="s">
        <v>3</v>
      </c>
      <c r="D24" s="25" t="n">
        <v>1</v>
      </c>
      <c r="F24" s="26" t="s">
        <v>134</v>
      </c>
      <c r="G24" s="30" t="s">
        <v>2</v>
      </c>
      <c r="H24" s="33" t="n">
        <v>1</v>
      </c>
      <c r="I24" s="6"/>
      <c r="J24" s="26" t="s">
        <v>135</v>
      </c>
      <c r="K24" s="30" t="s">
        <v>2</v>
      </c>
      <c r="L24" s="33" t="n">
        <v>1</v>
      </c>
      <c r="M24" s="6"/>
      <c r="N24" s="26" t="s">
        <v>136</v>
      </c>
      <c r="O24" s="30" t="s">
        <v>2</v>
      </c>
      <c r="P24" s="33" t="n">
        <v>1</v>
      </c>
      <c r="Q24" s="6"/>
      <c r="R24" s="23" t="s">
        <v>137</v>
      </c>
      <c r="S24" s="24" t="s">
        <v>3</v>
      </c>
      <c r="T24" s="33" t="n">
        <v>1</v>
      </c>
      <c r="U24" s="6"/>
      <c r="V24" s="26" t="s">
        <v>138</v>
      </c>
      <c r="W24" s="30" t="s">
        <v>2</v>
      </c>
      <c r="X24" s="33" t="n">
        <v>1</v>
      </c>
      <c r="Y24" s="6"/>
      <c r="Z24" s="26" t="s">
        <v>139</v>
      </c>
      <c r="AA24" s="27" t="s">
        <v>2</v>
      </c>
      <c r="AB24" s="28" t="s">
        <v>4</v>
      </c>
      <c r="AC24" s="6"/>
      <c r="AD24" s="26" t="s">
        <v>140</v>
      </c>
      <c r="AE24" s="30" t="s">
        <v>2</v>
      </c>
      <c r="AF24" s="33" t="n">
        <v>1</v>
      </c>
      <c r="AG24" s="6"/>
      <c r="AH24" s="53"/>
      <c r="AI24" s="53"/>
      <c r="AJ24" s="8"/>
    </row>
    <row r="25" customFormat="false" ht="13.8" hidden="false" customHeight="false" outlineLevel="0" collapsed="false">
      <c r="A25" s="7"/>
      <c r="B25" s="56" t="s">
        <v>141</v>
      </c>
      <c r="C25" s="36" t="s">
        <v>3</v>
      </c>
      <c r="D25" s="25" t="n">
        <v>3</v>
      </c>
      <c r="F25" s="26" t="s">
        <v>142</v>
      </c>
      <c r="G25" s="38" t="s">
        <v>44</v>
      </c>
      <c r="H25" s="33" t="n">
        <v>3</v>
      </c>
      <c r="I25" s="6"/>
      <c r="J25" s="26" t="s">
        <v>143</v>
      </c>
      <c r="K25" s="30" t="s">
        <v>2</v>
      </c>
      <c r="L25" s="33" t="n">
        <v>3</v>
      </c>
      <c r="M25" s="6"/>
      <c r="N25" s="26" t="s">
        <v>144</v>
      </c>
      <c r="O25" s="30" t="s">
        <v>2</v>
      </c>
      <c r="P25" s="33" t="n">
        <v>3</v>
      </c>
      <c r="Q25" s="6"/>
      <c r="R25" s="26" t="s">
        <v>145</v>
      </c>
      <c r="S25" s="34" t="s">
        <v>10</v>
      </c>
      <c r="T25" s="33" t="n">
        <v>3</v>
      </c>
      <c r="U25" s="6"/>
      <c r="V25" s="23" t="s">
        <v>146</v>
      </c>
      <c r="W25" s="24" t="s">
        <v>3</v>
      </c>
      <c r="X25" s="33" t="n">
        <v>3</v>
      </c>
      <c r="Y25" s="6"/>
      <c r="Z25" s="23" t="s">
        <v>147</v>
      </c>
      <c r="AA25" s="24" t="s">
        <v>3</v>
      </c>
      <c r="AB25" s="33" t="n">
        <v>3</v>
      </c>
      <c r="AC25" s="6"/>
      <c r="AD25" s="26" t="s">
        <v>148</v>
      </c>
      <c r="AE25" s="30" t="s">
        <v>2</v>
      </c>
      <c r="AF25" s="33" t="n">
        <v>3</v>
      </c>
      <c r="AG25" s="6"/>
      <c r="AH25" s="53"/>
      <c r="AI25" s="53"/>
      <c r="AJ25" s="8"/>
    </row>
    <row r="26" customFormat="false" ht="13.8" hidden="false" customHeight="false" outlineLevel="0" collapsed="false">
      <c r="A26" s="7"/>
      <c r="B26" s="57" t="s">
        <v>149</v>
      </c>
      <c r="C26" s="36" t="s">
        <v>3</v>
      </c>
      <c r="D26" s="25" t="n">
        <v>1</v>
      </c>
      <c r="F26" s="26" t="s">
        <v>150</v>
      </c>
      <c r="G26" s="58" t="s">
        <v>44</v>
      </c>
      <c r="H26" s="33" t="n">
        <v>1</v>
      </c>
      <c r="I26" s="6"/>
      <c r="J26" s="26" t="s">
        <v>151</v>
      </c>
      <c r="K26" s="30" t="s">
        <v>2</v>
      </c>
      <c r="L26" s="33" t="n">
        <v>1</v>
      </c>
      <c r="M26" s="6"/>
      <c r="N26" s="26" t="s">
        <v>152</v>
      </c>
      <c r="O26" s="30" t="s">
        <v>2</v>
      </c>
      <c r="P26" s="33" t="n">
        <v>1</v>
      </c>
      <c r="Q26" s="6"/>
      <c r="R26" s="26" t="s">
        <v>153</v>
      </c>
      <c r="S26" s="34" t="s">
        <v>10</v>
      </c>
      <c r="T26" s="33" t="n">
        <v>1</v>
      </c>
      <c r="U26" s="6"/>
      <c r="V26" s="23" t="s">
        <v>154</v>
      </c>
      <c r="W26" s="24" t="s">
        <v>3</v>
      </c>
      <c r="X26" s="33" t="n">
        <v>1</v>
      </c>
      <c r="Y26" s="6"/>
      <c r="Z26" s="23" t="s">
        <v>155</v>
      </c>
      <c r="AA26" s="24" t="s">
        <v>3</v>
      </c>
      <c r="AB26" s="33" t="n">
        <v>1</v>
      </c>
      <c r="AC26" s="6"/>
      <c r="AD26" s="26" t="s">
        <v>156</v>
      </c>
      <c r="AE26" s="30" t="s">
        <v>2</v>
      </c>
      <c r="AF26" s="33" t="n">
        <v>1</v>
      </c>
      <c r="AG26" s="6"/>
      <c r="AH26" s="53"/>
      <c r="AI26" s="53"/>
      <c r="AJ26" s="8"/>
    </row>
    <row r="27" customFormat="false" ht="13.8" hidden="false" customHeight="false" outlineLevel="0" collapsed="false">
      <c r="A27" s="7"/>
      <c r="B27" s="26" t="s">
        <v>157</v>
      </c>
      <c r="C27" s="36" t="s">
        <v>3</v>
      </c>
      <c r="D27" s="33" t="n">
        <v>3</v>
      </c>
      <c r="E27" s="59"/>
      <c r="F27" s="39"/>
      <c r="G27" s="39"/>
      <c r="H27" s="39"/>
      <c r="I27" s="6"/>
      <c r="J27" s="39"/>
      <c r="K27" s="39"/>
      <c r="L27" s="43"/>
      <c r="M27" s="6"/>
      <c r="N27" s="39"/>
      <c r="O27" s="39"/>
      <c r="P27" s="39"/>
      <c r="Q27" s="6"/>
      <c r="R27" s="39"/>
      <c r="S27" s="39"/>
      <c r="T27" s="39"/>
      <c r="U27" s="6"/>
      <c r="V27" s="60"/>
      <c r="W27" s="60"/>
      <c r="X27" s="61"/>
      <c r="Y27" s="6"/>
      <c r="Z27" s="60"/>
      <c r="AA27" s="60"/>
      <c r="AB27" s="60"/>
      <c r="AC27" s="6"/>
      <c r="AD27" s="39"/>
      <c r="AE27" s="39"/>
      <c r="AF27" s="6"/>
      <c r="AG27" s="6"/>
      <c r="AH27" s="13"/>
      <c r="AI27" s="62"/>
      <c r="AJ27" s="8"/>
    </row>
    <row r="28" customFormat="false" ht="13.8" hidden="false" customHeight="false" outlineLevel="0" collapsed="false">
      <c r="A28" s="7"/>
      <c r="B28" s="31" t="s">
        <v>158</v>
      </c>
      <c r="C28" s="36" t="s">
        <v>3</v>
      </c>
      <c r="D28" s="33" t="n">
        <v>1</v>
      </c>
      <c r="E28" s="47"/>
      <c r="F28" s="44" t="s">
        <v>91</v>
      </c>
      <c r="G28" s="44"/>
      <c r="H28" s="45" t="n">
        <f aca="false">SUM(H19:H26)</f>
        <v>16</v>
      </c>
      <c r="I28" s="47"/>
      <c r="J28" s="44" t="s">
        <v>91</v>
      </c>
      <c r="K28" s="44"/>
      <c r="L28" s="45" t="n">
        <f aca="false">SUM(L19:L26)</f>
        <v>16</v>
      </c>
      <c r="M28" s="47"/>
      <c r="N28" s="44" t="s">
        <v>91</v>
      </c>
      <c r="O28" s="44"/>
      <c r="P28" s="45" t="n">
        <f aca="false">SUM(P19:P26)</f>
        <v>16</v>
      </c>
      <c r="Q28" s="47"/>
      <c r="R28" s="44" t="s">
        <v>91</v>
      </c>
      <c r="S28" s="44"/>
      <c r="T28" s="45" t="n">
        <f aca="false">SUM(T19:T26)</f>
        <v>16</v>
      </c>
      <c r="U28" s="47"/>
      <c r="V28" s="44" t="s">
        <v>91</v>
      </c>
      <c r="W28" s="44"/>
      <c r="X28" s="45" t="n">
        <f aca="false">SUM(X19:X26)</f>
        <v>16</v>
      </c>
      <c r="Y28" s="47"/>
      <c r="Z28" s="44" t="s">
        <v>91</v>
      </c>
      <c r="AA28" s="44"/>
      <c r="AB28" s="45" t="n">
        <f aca="false">SUM(AB19:AB26)</f>
        <v>10</v>
      </c>
      <c r="AC28" s="47"/>
      <c r="AD28" s="44" t="s">
        <v>91</v>
      </c>
      <c r="AE28" s="44"/>
      <c r="AF28" s="45" t="n">
        <f aca="false">SUM(AF19:AF26)</f>
        <v>16</v>
      </c>
      <c r="AG28" s="44" t="s">
        <v>91</v>
      </c>
      <c r="AH28" s="44"/>
      <c r="AI28" s="45" t="n">
        <f aca="false">SUM(AI18:AI27)</f>
        <v>0</v>
      </c>
      <c r="AJ28" s="8"/>
    </row>
    <row r="29" customFormat="false" ht="13.8" hidden="false" customHeight="false" outlineLevel="0" collapsed="false">
      <c r="A29" s="7"/>
      <c r="B29" s="44" t="s">
        <v>91</v>
      </c>
      <c r="C29" s="44"/>
      <c r="D29" s="45" t="n">
        <f aca="false">SUM(D19:D28)</f>
        <v>20</v>
      </c>
      <c r="F29" s="6"/>
      <c r="G29" s="6"/>
      <c r="H29" s="6"/>
      <c r="I29" s="6"/>
      <c r="J29" s="6"/>
      <c r="K29" s="6"/>
      <c r="L29" s="43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43"/>
      <c r="Y29" s="6"/>
      <c r="Z29" s="6"/>
      <c r="AA29" s="6"/>
      <c r="AB29" s="6"/>
      <c r="AC29" s="6"/>
      <c r="AD29" s="6"/>
      <c r="AE29" s="6"/>
      <c r="AF29" s="6"/>
      <c r="AG29" s="6"/>
      <c r="AH29" s="13"/>
      <c r="AI29" s="13"/>
      <c r="AJ29" s="8"/>
    </row>
    <row r="30" customFormat="false" ht="13.8" hidden="false" customHeight="false" outlineLevel="0" collapsed="false">
      <c r="A30" s="7"/>
      <c r="B30" s="14" t="s">
        <v>0</v>
      </c>
      <c r="C30" s="15"/>
      <c r="D30" s="16" t="s">
        <v>1</v>
      </c>
      <c r="E30" s="17"/>
      <c r="F30" s="18" t="s">
        <v>0</v>
      </c>
      <c r="G30" s="18"/>
      <c r="H30" s="16" t="s">
        <v>1</v>
      </c>
      <c r="I30" s="18"/>
      <c r="J30" s="18" t="s">
        <v>0</v>
      </c>
      <c r="K30" s="18"/>
      <c r="L30" s="16" t="s">
        <v>1</v>
      </c>
      <c r="M30" s="18"/>
      <c r="N30" s="18" t="s">
        <v>0</v>
      </c>
      <c r="O30" s="18"/>
      <c r="P30" s="16" t="s">
        <v>1</v>
      </c>
      <c r="Q30" s="18"/>
      <c r="R30" s="18" t="s">
        <v>0</v>
      </c>
      <c r="S30" s="18"/>
      <c r="T30" s="16" t="s">
        <v>1</v>
      </c>
      <c r="U30" s="18"/>
      <c r="V30" s="18" t="s">
        <v>0</v>
      </c>
      <c r="W30" s="18"/>
      <c r="X30" s="16" t="s">
        <v>1</v>
      </c>
      <c r="Y30" s="18"/>
      <c r="Z30" s="18" t="s">
        <v>0</v>
      </c>
      <c r="AA30" s="18"/>
      <c r="AB30" s="16" t="s">
        <v>1</v>
      </c>
      <c r="AC30" s="18"/>
      <c r="AD30" s="18" t="s">
        <v>0</v>
      </c>
      <c r="AE30" s="18"/>
      <c r="AF30" s="16" t="s">
        <v>1</v>
      </c>
      <c r="AG30" s="19"/>
      <c r="AH30" s="13"/>
      <c r="AI30" s="13"/>
      <c r="AJ30" s="8"/>
    </row>
    <row r="31" customFormat="false" ht="13.8" hidden="false" customHeight="false" outlineLevel="0" collapsed="false">
      <c r="A31" s="7"/>
      <c r="B31" s="55" t="n">
        <v>3101</v>
      </c>
      <c r="C31" s="36" t="s">
        <v>3</v>
      </c>
      <c r="D31" s="25" t="n">
        <v>6</v>
      </c>
      <c r="F31" s="29" t="n">
        <v>3201</v>
      </c>
      <c r="G31" s="24" t="s">
        <v>3</v>
      </c>
      <c r="H31" s="25" t="n">
        <v>6</v>
      </c>
      <c r="I31" s="6"/>
      <c r="J31" s="23" t="n">
        <v>3301</v>
      </c>
      <c r="K31" s="24" t="s">
        <v>3</v>
      </c>
      <c r="L31" s="25" t="n">
        <v>6</v>
      </c>
      <c r="M31" s="6"/>
      <c r="N31" s="26" t="s">
        <v>159</v>
      </c>
      <c r="O31" s="27" t="s">
        <v>2</v>
      </c>
      <c r="P31" s="28" t="s">
        <v>4</v>
      </c>
      <c r="Q31" s="6"/>
      <c r="R31" s="26" t="n">
        <v>3501</v>
      </c>
      <c r="S31" s="27" t="s">
        <v>2</v>
      </c>
      <c r="T31" s="28" t="s">
        <v>4</v>
      </c>
      <c r="U31" s="6"/>
      <c r="V31" s="23" t="n">
        <v>3602</v>
      </c>
      <c r="W31" s="63" t="s">
        <v>99</v>
      </c>
      <c r="X31" s="25" t="n">
        <v>3</v>
      </c>
      <c r="Y31" s="6"/>
      <c r="Z31" s="23" t="n">
        <v>3703</v>
      </c>
      <c r="AA31" s="24" t="s">
        <v>160</v>
      </c>
      <c r="AB31" s="25" t="n">
        <v>6</v>
      </c>
      <c r="AC31" s="6"/>
      <c r="AD31" s="26" t="n">
        <v>3804</v>
      </c>
      <c r="AE31" s="30" t="s">
        <v>2</v>
      </c>
      <c r="AF31" s="31" t="n">
        <v>6</v>
      </c>
      <c r="AG31" s="32"/>
      <c r="AH31" s="13"/>
      <c r="AI31" s="13"/>
      <c r="AJ31" s="8"/>
    </row>
    <row r="32" customFormat="false" ht="13.8" hidden="false" customHeight="false" outlineLevel="0" collapsed="false">
      <c r="A32" s="7"/>
      <c r="B32" s="35" t="s">
        <v>161</v>
      </c>
      <c r="C32" s="36" t="s">
        <v>3</v>
      </c>
      <c r="D32" s="25" t="n">
        <v>3</v>
      </c>
      <c r="F32" s="23" t="s">
        <v>162</v>
      </c>
      <c r="G32" s="24" t="s">
        <v>3</v>
      </c>
      <c r="H32" s="25" t="n">
        <v>3</v>
      </c>
      <c r="I32" s="6"/>
      <c r="J32" s="26" t="s">
        <v>163</v>
      </c>
      <c r="K32" s="30" t="s">
        <v>2</v>
      </c>
      <c r="L32" s="25" t="n">
        <v>3</v>
      </c>
      <c r="M32" s="6"/>
      <c r="N32" s="26" t="s">
        <v>164</v>
      </c>
      <c r="O32" s="30" t="s">
        <v>2</v>
      </c>
      <c r="P32" s="25" t="n">
        <v>3</v>
      </c>
      <c r="Q32" s="6"/>
      <c r="R32" s="26" t="s">
        <v>165</v>
      </c>
      <c r="S32" s="30" t="s">
        <v>2</v>
      </c>
      <c r="T32" s="25" t="n">
        <v>3</v>
      </c>
      <c r="U32" s="6"/>
      <c r="V32" s="23" t="s">
        <v>166</v>
      </c>
      <c r="W32" s="24" t="s">
        <v>3</v>
      </c>
      <c r="X32" s="25" t="n">
        <v>3</v>
      </c>
      <c r="Y32" s="6"/>
      <c r="Z32" s="26" t="s">
        <v>167</v>
      </c>
      <c r="AA32" s="30" t="s">
        <v>2</v>
      </c>
      <c r="AB32" s="33" t="n">
        <v>4</v>
      </c>
      <c r="AC32" s="6"/>
      <c r="AD32" s="23" t="s">
        <v>168</v>
      </c>
      <c r="AE32" s="24" t="s">
        <v>3</v>
      </c>
      <c r="AF32" s="31" t="n">
        <v>3</v>
      </c>
      <c r="AG32" s="32"/>
      <c r="AH32" s="13"/>
      <c r="AI32" s="13"/>
      <c r="AJ32" s="8"/>
    </row>
    <row r="33" customFormat="false" ht="13.8" hidden="false" customHeight="false" outlineLevel="0" collapsed="false">
      <c r="A33" s="7"/>
      <c r="B33" s="35" t="s">
        <v>169</v>
      </c>
      <c r="C33" s="36" t="s">
        <v>3</v>
      </c>
      <c r="D33" s="25" t="n">
        <v>1</v>
      </c>
      <c r="F33" s="23" t="s">
        <v>170</v>
      </c>
      <c r="G33" s="24" t="s">
        <v>3</v>
      </c>
      <c r="H33" s="25" t="n">
        <v>1</v>
      </c>
      <c r="I33" s="6"/>
      <c r="J33" s="26" t="s">
        <v>171</v>
      </c>
      <c r="K33" s="30" t="s">
        <v>2</v>
      </c>
      <c r="L33" s="25" t="n">
        <v>1</v>
      </c>
      <c r="M33" s="6"/>
      <c r="N33" s="26" t="s">
        <v>172</v>
      </c>
      <c r="O33" s="30" t="s">
        <v>2</v>
      </c>
      <c r="P33" s="25" t="n">
        <v>1</v>
      </c>
      <c r="Q33" s="6"/>
      <c r="R33" s="26" t="s">
        <v>173</v>
      </c>
      <c r="S33" s="30" t="s">
        <v>2</v>
      </c>
      <c r="T33" s="25" t="n">
        <v>1</v>
      </c>
      <c r="U33" s="6"/>
      <c r="V33" s="23" t="s">
        <v>174</v>
      </c>
      <c r="W33" s="24" t="s">
        <v>3</v>
      </c>
      <c r="X33" s="25" t="n">
        <v>1</v>
      </c>
      <c r="Y33" s="6"/>
      <c r="Z33" s="26" t="s">
        <v>175</v>
      </c>
      <c r="AA33" s="30" t="s">
        <v>2</v>
      </c>
      <c r="AB33" s="33" t="n">
        <v>1</v>
      </c>
      <c r="AC33" s="6"/>
      <c r="AD33" s="23" t="s">
        <v>176</v>
      </c>
      <c r="AE33" s="24" t="s">
        <v>3</v>
      </c>
      <c r="AF33" s="31" t="n">
        <v>1</v>
      </c>
      <c r="AG33" s="32"/>
      <c r="AH33" s="13"/>
      <c r="AI33" s="13"/>
      <c r="AJ33" s="8"/>
    </row>
    <row r="34" customFormat="false" ht="13.8" hidden="false" customHeight="false" outlineLevel="0" collapsed="false">
      <c r="A34" s="7"/>
      <c r="B34" s="35" t="s">
        <v>177</v>
      </c>
      <c r="C34" s="64" t="s">
        <v>178</v>
      </c>
      <c r="D34" s="25" t="n">
        <v>3</v>
      </c>
      <c r="F34" s="23" t="s">
        <v>179</v>
      </c>
      <c r="G34" s="24" t="s">
        <v>160</v>
      </c>
      <c r="H34" s="25" t="n">
        <v>3</v>
      </c>
      <c r="I34" s="6"/>
      <c r="J34" s="23" t="s">
        <v>180</v>
      </c>
      <c r="K34" s="24" t="s">
        <v>3</v>
      </c>
      <c r="L34" s="25" t="n">
        <v>3</v>
      </c>
      <c r="M34" s="6"/>
      <c r="N34" s="23" t="s">
        <v>181</v>
      </c>
      <c r="O34" s="24" t="s">
        <v>3</v>
      </c>
      <c r="P34" s="25" t="n">
        <v>3</v>
      </c>
      <c r="Q34" s="65"/>
      <c r="R34" s="26" t="s">
        <v>182</v>
      </c>
      <c r="S34" s="34" t="s">
        <v>10</v>
      </c>
      <c r="T34" s="25" t="n">
        <v>3</v>
      </c>
      <c r="U34" s="6"/>
      <c r="V34" s="23" t="s">
        <v>183</v>
      </c>
      <c r="W34" s="24" t="s">
        <v>160</v>
      </c>
      <c r="X34" s="25" t="n">
        <v>4</v>
      </c>
      <c r="Y34" s="6"/>
      <c r="Z34" s="23" t="s">
        <v>184</v>
      </c>
      <c r="AA34" s="24" t="s">
        <v>3</v>
      </c>
      <c r="AB34" s="25" t="n">
        <v>3</v>
      </c>
      <c r="AC34" s="6"/>
      <c r="AD34" s="23" t="s">
        <v>185</v>
      </c>
      <c r="AE34" s="24" t="s">
        <v>3</v>
      </c>
      <c r="AF34" s="31" t="n">
        <v>3</v>
      </c>
      <c r="AG34" s="32"/>
      <c r="AH34" s="13"/>
      <c r="AI34" s="13"/>
      <c r="AJ34" s="8"/>
    </row>
    <row r="35" customFormat="false" ht="13.8" hidden="false" customHeight="false" outlineLevel="0" collapsed="false">
      <c r="A35" s="7"/>
      <c r="B35" s="35" t="s">
        <v>186</v>
      </c>
      <c r="C35" s="64" t="s">
        <v>178</v>
      </c>
      <c r="D35" s="25" t="n">
        <v>1</v>
      </c>
      <c r="F35" s="23" t="s">
        <v>187</v>
      </c>
      <c r="G35" s="24" t="s">
        <v>160</v>
      </c>
      <c r="H35" s="25" t="n">
        <v>1</v>
      </c>
      <c r="I35" s="6"/>
      <c r="J35" s="23" t="s">
        <v>188</v>
      </c>
      <c r="K35" s="24" t="s">
        <v>3</v>
      </c>
      <c r="L35" s="25" t="n">
        <v>1</v>
      </c>
      <c r="M35" s="6"/>
      <c r="N35" s="23" t="s">
        <v>189</v>
      </c>
      <c r="O35" s="24" t="s">
        <v>3</v>
      </c>
      <c r="P35" s="25" t="n">
        <v>1</v>
      </c>
      <c r="Q35" s="6"/>
      <c r="R35" s="26" t="s">
        <v>190</v>
      </c>
      <c r="S35" s="34" t="s">
        <v>10</v>
      </c>
      <c r="T35" s="25" t="n">
        <v>1</v>
      </c>
      <c r="U35" s="6"/>
      <c r="V35" s="23" t="s">
        <v>191</v>
      </c>
      <c r="W35" s="24" t="s">
        <v>160</v>
      </c>
      <c r="X35" s="25" t="n">
        <v>1</v>
      </c>
      <c r="Y35" s="6"/>
      <c r="Z35" s="23" t="s">
        <v>192</v>
      </c>
      <c r="AA35" s="24" t="s">
        <v>3</v>
      </c>
      <c r="AB35" s="25" t="n">
        <v>1</v>
      </c>
      <c r="AC35" s="6"/>
      <c r="AD35" s="23" t="s">
        <v>193</v>
      </c>
      <c r="AE35" s="24" t="s">
        <v>3</v>
      </c>
      <c r="AF35" s="31" t="n">
        <v>1</v>
      </c>
      <c r="AG35" s="32"/>
      <c r="AH35" s="13"/>
      <c r="AI35" s="13"/>
      <c r="AJ35" s="8"/>
    </row>
    <row r="36" customFormat="false" ht="13.8" hidden="false" customHeight="false" outlineLevel="0" collapsed="false">
      <c r="A36" s="7"/>
      <c r="B36" s="56" t="s">
        <v>194</v>
      </c>
      <c r="C36" s="36" t="s">
        <v>3</v>
      </c>
      <c r="D36" s="25" t="n">
        <v>4</v>
      </c>
      <c r="F36" s="26" t="s">
        <v>195</v>
      </c>
      <c r="G36" s="30" t="s">
        <v>2</v>
      </c>
      <c r="H36" s="25" t="n">
        <v>4</v>
      </c>
      <c r="I36" s="6"/>
      <c r="J36" s="26" t="s">
        <v>196</v>
      </c>
      <c r="K36" s="30" t="s">
        <v>2</v>
      </c>
      <c r="L36" s="25" t="n">
        <v>4</v>
      </c>
      <c r="M36" s="6"/>
      <c r="N36" s="23" t="s">
        <v>197</v>
      </c>
      <c r="O36" s="24" t="s">
        <v>3</v>
      </c>
      <c r="P36" s="25" t="n">
        <v>4</v>
      </c>
      <c r="Q36" s="6"/>
      <c r="R36" s="23" t="s">
        <v>198</v>
      </c>
      <c r="S36" s="24" t="s">
        <v>160</v>
      </c>
      <c r="T36" s="25" t="n">
        <v>4</v>
      </c>
      <c r="U36" s="6"/>
      <c r="V36" s="23" t="s">
        <v>199</v>
      </c>
      <c r="W36" s="24" t="s">
        <v>3</v>
      </c>
      <c r="X36" s="25" t="n">
        <v>3</v>
      </c>
      <c r="Y36" s="6"/>
      <c r="Z36" s="23" t="s">
        <v>200</v>
      </c>
      <c r="AA36" s="24" t="s">
        <v>3</v>
      </c>
      <c r="AB36" s="25" t="n">
        <v>3</v>
      </c>
      <c r="AC36" s="6"/>
      <c r="AD36" s="26" t="s">
        <v>201</v>
      </c>
      <c r="AE36" s="34" t="s">
        <v>10</v>
      </c>
      <c r="AF36" s="31" t="n">
        <v>3</v>
      </c>
      <c r="AG36" s="32"/>
      <c r="AH36" s="13"/>
      <c r="AI36" s="13"/>
      <c r="AJ36" s="8"/>
    </row>
    <row r="37" customFormat="false" ht="13.8" hidden="false" customHeight="false" outlineLevel="0" collapsed="false">
      <c r="A37" s="7"/>
      <c r="B37" s="56" t="s">
        <v>202</v>
      </c>
      <c r="C37" s="36" t="s">
        <v>3</v>
      </c>
      <c r="D37" s="25" t="n">
        <v>1</v>
      </c>
      <c r="F37" s="26" t="s">
        <v>203</v>
      </c>
      <c r="G37" s="30" t="s">
        <v>2</v>
      </c>
      <c r="H37" s="25" t="n">
        <v>1</v>
      </c>
      <c r="I37" s="6"/>
      <c r="J37" s="26" t="s">
        <v>204</v>
      </c>
      <c r="K37" s="30" t="s">
        <v>2</v>
      </c>
      <c r="L37" s="25" t="n">
        <v>1</v>
      </c>
      <c r="M37" s="6"/>
      <c r="N37" s="23" t="s">
        <v>205</v>
      </c>
      <c r="O37" s="24" t="s">
        <v>3</v>
      </c>
      <c r="P37" s="25" t="n">
        <v>1</v>
      </c>
      <c r="Q37" s="6"/>
      <c r="R37" s="23" t="s">
        <v>206</v>
      </c>
      <c r="S37" s="24" t="s">
        <v>160</v>
      </c>
      <c r="T37" s="25" t="n">
        <v>1</v>
      </c>
      <c r="U37" s="6"/>
      <c r="V37" s="23" t="s">
        <v>207</v>
      </c>
      <c r="W37" s="24" t="s">
        <v>3</v>
      </c>
      <c r="X37" s="25" t="n">
        <v>1</v>
      </c>
      <c r="Y37" s="6"/>
      <c r="Z37" s="23" t="s">
        <v>208</v>
      </c>
      <c r="AA37" s="24" t="s">
        <v>3</v>
      </c>
      <c r="AB37" s="25" t="n">
        <v>1</v>
      </c>
      <c r="AC37" s="6"/>
      <c r="AD37" s="26" t="s">
        <v>209</v>
      </c>
      <c r="AE37" s="34" t="s">
        <v>10</v>
      </c>
      <c r="AF37" s="31" t="n">
        <v>1</v>
      </c>
      <c r="AG37" s="32"/>
      <c r="AH37" s="13"/>
      <c r="AI37" s="13"/>
      <c r="AJ37" s="8"/>
    </row>
    <row r="38" customFormat="false" ht="13.8" hidden="false" customHeight="false" outlineLevel="0" collapsed="false">
      <c r="A38" s="7"/>
      <c r="B38" s="35" t="s">
        <v>210</v>
      </c>
      <c r="C38" s="36" t="s">
        <v>3</v>
      </c>
      <c r="D38" s="25" t="n">
        <v>3</v>
      </c>
      <c r="F38" s="23" t="s">
        <v>211</v>
      </c>
      <c r="G38" s="24" t="s">
        <v>3</v>
      </c>
      <c r="H38" s="25" t="n">
        <v>3</v>
      </c>
      <c r="I38" s="6"/>
      <c r="J38" s="23" t="s">
        <v>212</v>
      </c>
      <c r="K38" s="24" t="s">
        <v>3</v>
      </c>
      <c r="L38" s="25" t="n">
        <v>3</v>
      </c>
      <c r="M38" s="6"/>
      <c r="N38" s="23" t="s">
        <v>213</v>
      </c>
      <c r="O38" s="24" t="s">
        <v>3</v>
      </c>
      <c r="P38" s="25" t="n">
        <v>3</v>
      </c>
      <c r="Q38" s="6"/>
      <c r="R38" s="23" t="s">
        <v>214</v>
      </c>
      <c r="S38" s="24" t="s">
        <v>3</v>
      </c>
      <c r="T38" s="25" t="n">
        <v>3</v>
      </c>
      <c r="U38" s="6"/>
      <c r="V38" s="23" t="s">
        <v>215</v>
      </c>
      <c r="W38" s="24" t="s">
        <v>3</v>
      </c>
      <c r="X38" s="25" t="n">
        <v>3</v>
      </c>
      <c r="Y38" s="6"/>
      <c r="Z38" s="23" t="s">
        <v>216</v>
      </c>
      <c r="AA38" s="24" t="s">
        <v>3</v>
      </c>
      <c r="AB38" s="25" t="n">
        <v>3</v>
      </c>
      <c r="AC38" s="6"/>
      <c r="AD38" s="6"/>
      <c r="AE38" s="6"/>
      <c r="AF38" s="6"/>
      <c r="AG38" s="32"/>
      <c r="AH38" s="37"/>
      <c r="AI38" s="37"/>
      <c r="AJ38" s="11"/>
    </row>
    <row r="39" customFormat="false" ht="13.8" hidden="false" customHeight="false" outlineLevel="0" collapsed="false">
      <c r="A39" s="7"/>
      <c r="B39" s="35" t="s">
        <v>217</v>
      </c>
      <c r="C39" s="36" t="s">
        <v>3</v>
      </c>
      <c r="D39" s="25" t="n">
        <v>1</v>
      </c>
      <c r="F39" s="23" t="s">
        <v>218</v>
      </c>
      <c r="G39" s="24" t="s">
        <v>3</v>
      </c>
      <c r="H39" s="25" t="n">
        <v>1</v>
      </c>
      <c r="I39" s="6"/>
      <c r="J39" s="23" t="s">
        <v>219</v>
      </c>
      <c r="K39" s="24" t="s">
        <v>3</v>
      </c>
      <c r="L39" s="25" t="n">
        <v>1</v>
      </c>
      <c r="M39" s="6"/>
      <c r="N39" s="23" t="s">
        <v>220</v>
      </c>
      <c r="O39" s="24" t="s">
        <v>3</v>
      </c>
      <c r="P39" s="25" t="n">
        <v>1</v>
      </c>
      <c r="Q39" s="6"/>
      <c r="R39" s="23" t="s">
        <v>221</v>
      </c>
      <c r="S39" s="24" t="s">
        <v>3</v>
      </c>
      <c r="T39" s="25" t="n">
        <v>1</v>
      </c>
      <c r="U39" s="6"/>
      <c r="V39" s="23" t="s">
        <v>222</v>
      </c>
      <c r="W39" s="24" t="s">
        <v>3</v>
      </c>
      <c r="X39" s="25" t="n">
        <v>1</v>
      </c>
      <c r="Y39" s="6"/>
      <c r="Z39" s="23" t="s">
        <v>223</v>
      </c>
      <c r="AA39" s="24" t="s">
        <v>3</v>
      </c>
      <c r="AB39" s="25" t="n">
        <v>1</v>
      </c>
      <c r="AC39" s="6"/>
      <c r="AD39" s="6"/>
      <c r="AE39" s="6"/>
      <c r="AF39" s="6"/>
      <c r="AG39" s="32"/>
      <c r="AH39" s="37"/>
      <c r="AI39" s="37"/>
      <c r="AJ39" s="11"/>
    </row>
    <row r="40" customFormat="false" ht="13.8" hidden="false" customHeight="false" outlineLevel="0" collapsed="false">
      <c r="A40" s="7"/>
      <c r="B40" s="35" t="s">
        <v>224</v>
      </c>
      <c r="C40" s="36" t="s">
        <v>3</v>
      </c>
      <c r="D40" s="25" t="n">
        <v>3</v>
      </c>
      <c r="F40" s="23" t="s">
        <v>225</v>
      </c>
      <c r="G40" s="24" t="s">
        <v>3</v>
      </c>
      <c r="H40" s="25" t="n">
        <v>3</v>
      </c>
      <c r="I40" s="6"/>
      <c r="J40" s="23" t="s">
        <v>226</v>
      </c>
      <c r="K40" s="24" t="s">
        <v>3</v>
      </c>
      <c r="L40" s="25" t="n">
        <v>3</v>
      </c>
      <c r="M40" s="6"/>
      <c r="N40" s="23" t="s">
        <v>227</v>
      </c>
      <c r="O40" s="24" t="s">
        <v>3</v>
      </c>
      <c r="P40" s="25" t="n">
        <v>3</v>
      </c>
      <c r="Q40" s="6"/>
      <c r="R40" s="23" t="s">
        <v>228</v>
      </c>
      <c r="S40" s="24" t="s">
        <v>3</v>
      </c>
      <c r="T40" s="25" t="n">
        <v>3</v>
      </c>
      <c r="U40" s="6"/>
      <c r="V40" s="23" t="s">
        <v>229</v>
      </c>
      <c r="W40" s="24" t="s">
        <v>3</v>
      </c>
      <c r="X40" s="25" t="n">
        <v>3</v>
      </c>
      <c r="Y40" s="6"/>
      <c r="Z40" s="6"/>
      <c r="AA40" s="6"/>
      <c r="AB40" s="6"/>
      <c r="AC40" s="6"/>
      <c r="AD40" s="6"/>
      <c r="AE40" s="6"/>
      <c r="AF40" s="6"/>
      <c r="AG40" s="32"/>
      <c r="AH40" s="13"/>
      <c r="AI40" s="13"/>
      <c r="AJ40" s="8"/>
    </row>
    <row r="41" customFormat="false" ht="13.8" hidden="false" customHeight="false" outlineLevel="0" collapsed="false">
      <c r="A41" s="7"/>
      <c r="B41" s="35" t="s">
        <v>230</v>
      </c>
      <c r="C41" s="36" t="s">
        <v>3</v>
      </c>
      <c r="D41" s="25" t="n">
        <v>1</v>
      </c>
      <c r="F41" s="23" t="s">
        <v>231</v>
      </c>
      <c r="G41" s="24" t="s">
        <v>3</v>
      </c>
      <c r="H41" s="25" t="n">
        <v>1</v>
      </c>
      <c r="I41" s="6"/>
      <c r="J41" s="23" t="s">
        <v>232</v>
      </c>
      <c r="K41" s="24" t="s">
        <v>3</v>
      </c>
      <c r="L41" s="25" t="n">
        <v>1</v>
      </c>
      <c r="M41" s="6"/>
      <c r="N41" s="23" t="s">
        <v>233</v>
      </c>
      <c r="O41" s="24" t="s">
        <v>3</v>
      </c>
      <c r="P41" s="25" t="n">
        <v>1</v>
      </c>
      <c r="Q41" s="6"/>
      <c r="R41" s="23" t="s">
        <v>234</v>
      </c>
      <c r="S41" s="24" t="s">
        <v>3</v>
      </c>
      <c r="T41" s="25" t="n">
        <v>1</v>
      </c>
      <c r="U41" s="6"/>
      <c r="V41" s="23" t="s">
        <v>235</v>
      </c>
      <c r="W41" s="24" t="s">
        <v>3</v>
      </c>
      <c r="X41" s="25" t="n">
        <v>1</v>
      </c>
      <c r="Y41" s="6"/>
      <c r="Z41" s="6"/>
      <c r="AA41" s="6"/>
      <c r="AB41" s="6"/>
      <c r="AC41" s="6"/>
      <c r="AD41" s="6"/>
      <c r="AE41" s="6"/>
      <c r="AF41" s="6"/>
      <c r="AG41" s="32"/>
      <c r="AH41" s="13"/>
      <c r="AI41" s="13"/>
      <c r="AJ41" s="40"/>
    </row>
    <row r="42" customFormat="false" ht="13.8" hidden="false" customHeight="false" outlineLevel="0" collapsed="false">
      <c r="A42" s="7"/>
      <c r="B42" s="35" t="s">
        <v>236</v>
      </c>
      <c r="C42" s="36" t="s">
        <v>3</v>
      </c>
      <c r="D42" s="25" t="n">
        <v>3</v>
      </c>
      <c r="F42" s="23" t="s">
        <v>237</v>
      </c>
      <c r="G42" s="24" t="s">
        <v>3</v>
      </c>
      <c r="H42" s="25" t="n">
        <v>3</v>
      </c>
      <c r="I42" s="6"/>
      <c r="J42" s="23" t="s">
        <v>238</v>
      </c>
      <c r="K42" s="24" t="s">
        <v>3</v>
      </c>
      <c r="L42" s="25" t="n">
        <v>3</v>
      </c>
      <c r="M42" s="6"/>
      <c r="N42" s="23" t="s">
        <v>239</v>
      </c>
      <c r="O42" s="24" t="s">
        <v>3</v>
      </c>
      <c r="P42" s="25" t="n">
        <v>3</v>
      </c>
      <c r="Q42" s="6"/>
      <c r="R42" s="23" t="s">
        <v>240</v>
      </c>
      <c r="S42" s="24" t="s">
        <v>3</v>
      </c>
      <c r="T42" s="25" t="n">
        <v>3</v>
      </c>
      <c r="U42" s="6"/>
      <c r="V42" s="6"/>
      <c r="W42" s="6"/>
      <c r="X42" s="43"/>
      <c r="Y42" s="6"/>
      <c r="Z42" s="6"/>
      <c r="AA42" s="6"/>
      <c r="AB42" s="6"/>
      <c r="AC42" s="6"/>
      <c r="AD42" s="6"/>
      <c r="AE42" s="6"/>
      <c r="AF42" s="6"/>
      <c r="AG42" s="32"/>
      <c r="AH42" s="13"/>
      <c r="AI42" s="13"/>
      <c r="AJ42" s="8"/>
    </row>
    <row r="43" customFormat="false" ht="13.8" hidden="false" customHeight="false" outlineLevel="0" collapsed="false">
      <c r="A43" s="7"/>
      <c r="B43" s="35" t="s">
        <v>241</v>
      </c>
      <c r="C43" s="36" t="s">
        <v>3</v>
      </c>
      <c r="D43" s="25" t="n">
        <v>1</v>
      </c>
      <c r="F43" s="23" t="s">
        <v>242</v>
      </c>
      <c r="G43" s="24" t="s">
        <v>3</v>
      </c>
      <c r="H43" s="25" t="n">
        <v>1</v>
      </c>
      <c r="I43" s="6"/>
      <c r="J43" s="23" t="s">
        <v>243</v>
      </c>
      <c r="K43" s="24" t="s">
        <v>3</v>
      </c>
      <c r="L43" s="25" t="n">
        <v>1</v>
      </c>
      <c r="M43" s="6"/>
      <c r="N43" s="23" t="s">
        <v>244</v>
      </c>
      <c r="O43" s="24" t="s">
        <v>3</v>
      </c>
      <c r="P43" s="25" t="n">
        <v>1</v>
      </c>
      <c r="Q43" s="6"/>
      <c r="R43" s="23" t="s">
        <v>245</v>
      </c>
      <c r="S43" s="24" t="s">
        <v>3</v>
      </c>
      <c r="T43" s="25" t="n">
        <v>1</v>
      </c>
      <c r="U43" s="6"/>
      <c r="V43" s="6"/>
      <c r="W43" s="6"/>
      <c r="X43" s="43"/>
      <c r="Y43" s="6"/>
      <c r="Z43" s="6"/>
      <c r="AA43" s="6"/>
      <c r="AB43" s="6"/>
      <c r="AC43" s="6"/>
      <c r="AD43" s="6"/>
      <c r="AE43" s="6"/>
      <c r="AF43" s="6"/>
      <c r="AG43" s="32"/>
      <c r="AH43" s="13"/>
      <c r="AI43" s="13"/>
      <c r="AJ43" s="8"/>
    </row>
    <row r="44" customFormat="false" ht="13.8" hidden="false" customHeight="false" outlineLevel="0" collapsed="false">
      <c r="A44" s="7"/>
      <c r="B44" s="44" t="s">
        <v>91</v>
      </c>
      <c r="C44" s="44"/>
      <c r="D44" s="45" t="n">
        <f aca="false">SUM(D31:D43)</f>
        <v>31</v>
      </c>
      <c r="E44" s="46"/>
      <c r="F44" s="44" t="s">
        <v>91</v>
      </c>
      <c r="G44" s="44"/>
      <c r="H44" s="45" t="n">
        <f aca="false">SUM(H31:H43)</f>
        <v>31</v>
      </c>
      <c r="I44" s="47"/>
      <c r="J44" s="44" t="s">
        <v>91</v>
      </c>
      <c r="K44" s="44"/>
      <c r="L44" s="45" t="n">
        <f aca="false">SUM(L31:L43)</f>
        <v>31</v>
      </c>
      <c r="M44" s="47"/>
      <c r="N44" s="44" t="s">
        <v>91</v>
      </c>
      <c r="O44" s="44"/>
      <c r="P44" s="45" t="n">
        <f aca="false">SUM(P32:P43)</f>
        <v>25</v>
      </c>
      <c r="Q44" s="47"/>
      <c r="R44" s="44" t="s">
        <v>91</v>
      </c>
      <c r="S44" s="44"/>
      <c r="T44" s="45" t="n">
        <f aca="false">SUM(T31:T43)</f>
        <v>25</v>
      </c>
      <c r="U44" s="47"/>
      <c r="V44" s="44" t="s">
        <v>91</v>
      </c>
      <c r="W44" s="44"/>
      <c r="X44" s="45" t="n">
        <f aca="false">SUM(X31:X41)</f>
        <v>24</v>
      </c>
      <c r="Y44" s="47"/>
      <c r="Z44" s="44" t="s">
        <v>91</v>
      </c>
      <c r="AA44" s="44"/>
      <c r="AB44" s="45" t="n">
        <f aca="false">SUM(AB31:AB39)</f>
        <v>23</v>
      </c>
      <c r="AC44" s="47"/>
      <c r="AD44" s="44" t="s">
        <v>91</v>
      </c>
      <c r="AE44" s="44"/>
      <c r="AF44" s="45" t="n">
        <f aca="false">SUM(AF31:AF37)</f>
        <v>18</v>
      </c>
      <c r="AG44" s="48"/>
      <c r="AH44" s="13"/>
      <c r="AI44" s="13"/>
      <c r="AJ44" s="8"/>
    </row>
    <row r="45" customFormat="false" ht="13.8" hidden="false" customHeight="false" outlineLevel="0" collapsed="false">
      <c r="A45" s="7"/>
      <c r="B45" s="7"/>
      <c r="C45" s="66"/>
      <c r="D45" s="67"/>
      <c r="E45" s="7"/>
      <c r="F45" s="7"/>
      <c r="G45" s="7"/>
      <c r="H45" s="7"/>
      <c r="I45" s="7"/>
      <c r="J45" s="7"/>
      <c r="K45" s="7"/>
      <c r="L45" s="6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67"/>
      <c r="Y45" s="7"/>
      <c r="Z45" s="7"/>
      <c r="AA45" s="7"/>
      <c r="AB45" s="7"/>
      <c r="AC45" s="7"/>
      <c r="AD45" s="7"/>
      <c r="AE45" s="7"/>
      <c r="AF45" s="7"/>
    </row>
    <row r="46" customFormat="false" ht="13.8" hidden="false" customHeight="false" outlineLevel="0" collapsed="false">
      <c r="A46" s="7"/>
      <c r="B46" s="33" t="s">
        <v>246</v>
      </c>
      <c r="C46" s="33"/>
      <c r="D46" s="33"/>
      <c r="E46" s="33"/>
      <c r="F46" s="33"/>
      <c r="G46" s="7"/>
      <c r="H46" s="7"/>
      <c r="I46" s="7"/>
      <c r="J46" s="68" t="s">
        <v>3</v>
      </c>
      <c r="K46" s="68" t="s">
        <v>247</v>
      </c>
      <c r="L46" s="61"/>
      <c r="M46" s="7"/>
      <c r="N46" s="69" t="n">
        <v>105</v>
      </c>
      <c r="O46" s="7"/>
      <c r="P46" s="7"/>
      <c r="Q46" s="7"/>
      <c r="R46" s="70" t="s">
        <v>248</v>
      </c>
      <c r="S46" s="70"/>
      <c r="T46" s="70"/>
      <c r="U46" s="71" t="n">
        <f aca="false">SUM(D16,H16,L16,P16,T16,X16,AB16,AF16)</f>
        <v>205</v>
      </c>
      <c r="V46" s="71"/>
      <c r="W46" s="7"/>
      <c r="X46" s="67"/>
      <c r="Y46" s="7"/>
      <c r="Z46" s="7"/>
      <c r="AA46" s="7"/>
      <c r="AB46" s="7"/>
      <c r="AC46" s="7"/>
      <c r="AD46" s="7"/>
      <c r="AE46" s="7"/>
      <c r="AF46" s="7"/>
    </row>
    <row r="47" customFormat="false" ht="13.8" hidden="false" customHeight="false" outlineLevel="0" collapsed="false">
      <c r="A47" s="7"/>
      <c r="B47" s="31" t="s">
        <v>249</v>
      </c>
      <c r="C47" s="59" t="s">
        <v>250</v>
      </c>
      <c r="D47" s="59"/>
      <c r="E47" s="59"/>
      <c r="F47" s="59"/>
      <c r="G47" s="7"/>
      <c r="H47" s="7"/>
      <c r="I47" s="7"/>
      <c r="J47" s="72" t="s">
        <v>2</v>
      </c>
      <c r="K47" s="72" t="s">
        <v>251</v>
      </c>
      <c r="L47" s="61"/>
      <c r="M47" s="7"/>
      <c r="N47" s="69" t="n">
        <v>119</v>
      </c>
      <c r="O47" s="7"/>
      <c r="P47" s="7"/>
      <c r="Q47" s="7"/>
      <c r="R47" s="70" t="s">
        <v>252</v>
      </c>
      <c r="S47" s="70"/>
      <c r="T47" s="70"/>
      <c r="U47" s="71" t="n">
        <f aca="false">SUM(D29,H28,L28,P28,T28,X28,AB28,AF28,AI28)</f>
        <v>126</v>
      </c>
      <c r="V47" s="71"/>
      <c r="W47" s="7"/>
      <c r="X47" s="67"/>
      <c r="Y47" s="7"/>
      <c r="Z47" s="7"/>
      <c r="AA47" s="7"/>
      <c r="AB47" s="7"/>
      <c r="AC47" s="7"/>
      <c r="AD47" s="7"/>
      <c r="AE47" s="7"/>
      <c r="AF47" s="7"/>
    </row>
    <row r="48" customFormat="false" ht="13.8" hidden="false" customHeight="false" outlineLevel="0" collapsed="false">
      <c r="A48" s="7"/>
      <c r="B48" s="31" t="s">
        <v>253</v>
      </c>
      <c r="C48" s="59" t="s">
        <v>254</v>
      </c>
      <c r="D48" s="59"/>
      <c r="E48" s="59"/>
      <c r="F48" s="59"/>
      <c r="G48" s="7"/>
      <c r="H48" s="7"/>
      <c r="I48" s="7"/>
      <c r="J48" s="73" t="s">
        <v>10</v>
      </c>
      <c r="K48" s="73" t="s">
        <v>255</v>
      </c>
      <c r="L48" s="61"/>
      <c r="M48" s="7"/>
      <c r="N48" s="69" t="n">
        <v>20</v>
      </c>
      <c r="O48" s="7"/>
      <c r="P48" s="7"/>
      <c r="Q48" s="7"/>
      <c r="R48" s="70" t="s">
        <v>256</v>
      </c>
      <c r="S48" s="70"/>
      <c r="T48" s="70"/>
      <c r="U48" s="71" t="n">
        <f aca="false">SUM(D44,H44,L44,P44,T44,X44,AB44,AF44)</f>
        <v>208</v>
      </c>
      <c r="V48" s="71"/>
      <c r="W48" s="7"/>
      <c r="X48" s="67"/>
      <c r="Y48" s="7"/>
      <c r="Z48" s="7"/>
      <c r="AA48" s="7"/>
      <c r="AB48" s="7"/>
      <c r="AC48" s="7"/>
      <c r="AD48" s="7"/>
      <c r="AE48" s="7"/>
      <c r="AF48" s="7"/>
    </row>
    <row r="49" customFormat="false" ht="13.8" hidden="false" customHeight="false" outlineLevel="0" collapsed="false">
      <c r="A49" s="7"/>
      <c r="B49" s="31" t="s">
        <v>257</v>
      </c>
      <c r="C49" s="59" t="s">
        <v>258</v>
      </c>
      <c r="D49" s="59"/>
      <c r="E49" s="59"/>
      <c r="F49" s="59"/>
      <c r="G49" s="7"/>
      <c r="H49" s="7"/>
      <c r="I49" s="7"/>
      <c r="J49" s="74" t="s">
        <v>259</v>
      </c>
      <c r="K49" s="74" t="s">
        <v>99</v>
      </c>
      <c r="L49" s="61"/>
      <c r="M49" s="7"/>
      <c r="N49" s="69" t="n">
        <v>3</v>
      </c>
      <c r="O49" s="7"/>
      <c r="P49" s="7"/>
      <c r="Q49" s="7"/>
      <c r="R49" s="75" t="s">
        <v>260</v>
      </c>
      <c r="S49" s="75"/>
      <c r="T49" s="75"/>
      <c r="U49" s="71" t="n">
        <f aca="false">SUM(U46:V48)</f>
        <v>539</v>
      </c>
      <c r="V49" s="71"/>
      <c r="W49" s="7"/>
      <c r="X49" s="67"/>
      <c r="Y49" s="7"/>
      <c r="Z49" s="7"/>
      <c r="AA49" s="7"/>
      <c r="AB49" s="7"/>
      <c r="AC49" s="7"/>
      <c r="AD49" s="7"/>
      <c r="AE49" s="7"/>
      <c r="AF49" s="7"/>
    </row>
    <row r="50" customFormat="false" ht="13.8" hidden="false" customHeight="false" outlineLevel="0" collapsed="false">
      <c r="A50" s="7"/>
      <c r="B50" s="7"/>
      <c r="C50" s="66" t="n">
        <f aca="false">10+26+69</f>
        <v>105</v>
      </c>
      <c r="D50" s="67"/>
      <c r="E50" s="7"/>
      <c r="F50" s="7"/>
      <c r="G50" s="7"/>
      <c r="H50" s="7"/>
      <c r="I50" s="7"/>
      <c r="J50" s="76" t="s">
        <v>44</v>
      </c>
      <c r="K50" s="76" t="s">
        <v>261</v>
      </c>
      <c r="L50" s="61"/>
      <c r="M50" s="7"/>
      <c r="N50" s="69" t="n">
        <v>4</v>
      </c>
      <c r="O50" s="7"/>
      <c r="P50" s="7"/>
      <c r="Q50" s="7"/>
      <c r="R50" s="7"/>
      <c r="S50" s="7"/>
      <c r="T50" s="7"/>
      <c r="U50" s="7"/>
      <c r="V50" s="7"/>
      <c r="W50" s="7"/>
      <c r="X50" s="67"/>
      <c r="Y50" s="7"/>
      <c r="Z50" s="7"/>
      <c r="AA50" s="7"/>
      <c r="AB50" s="7"/>
      <c r="AC50" s="7"/>
      <c r="AD50" s="7"/>
      <c r="AE50" s="7"/>
      <c r="AF50" s="7"/>
    </row>
    <row r="51" customFormat="false" ht="13.8" hidden="false" customHeight="false" outlineLevel="0" collapsed="false">
      <c r="A51" s="7"/>
      <c r="B51" s="7"/>
      <c r="C51" s="66"/>
      <c r="D51" s="67"/>
      <c r="E51" s="7"/>
      <c r="F51" s="7"/>
      <c r="G51" s="7"/>
      <c r="H51" s="7"/>
      <c r="I51" s="7"/>
      <c r="J51" s="77" t="s">
        <v>262</v>
      </c>
      <c r="K51" s="78" t="s">
        <v>263</v>
      </c>
      <c r="L51" s="79"/>
      <c r="M51" s="7"/>
      <c r="N51" s="69" t="n">
        <v>2</v>
      </c>
      <c r="O51" s="7"/>
      <c r="P51" s="7"/>
      <c r="Q51" s="7"/>
      <c r="R51" s="7"/>
      <c r="S51" s="7"/>
      <c r="T51" s="7"/>
      <c r="U51" s="7"/>
      <c r="V51" s="7"/>
      <c r="W51" s="7"/>
      <c r="X51" s="67"/>
      <c r="Y51" s="7"/>
      <c r="Z51" s="7"/>
      <c r="AA51" s="7"/>
      <c r="AB51" s="7"/>
      <c r="AC51" s="7"/>
      <c r="AD51" s="7"/>
      <c r="AE51" s="7"/>
      <c r="AF51" s="7"/>
    </row>
    <row r="52" customFormat="false" ht="13.8" hidden="false" customHeight="false" outlineLevel="0" collapsed="false">
      <c r="A52" s="7"/>
      <c r="B52" s="7"/>
      <c r="C52" s="66"/>
      <c r="D52" s="67"/>
      <c r="E52" s="7"/>
      <c r="F52" s="7"/>
      <c r="G52" s="7"/>
      <c r="H52" s="7"/>
      <c r="I52" s="7"/>
      <c r="J52" s="7"/>
      <c r="K52" s="7"/>
      <c r="L52" s="6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67"/>
      <c r="Y52" s="7"/>
      <c r="Z52" s="7"/>
      <c r="AA52" s="7"/>
      <c r="AB52" s="7"/>
      <c r="AC52" s="7"/>
      <c r="AD52" s="7"/>
      <c r="AE52" s="7"/>
      <c r="AF52" s="7"/>
    </row>
    <row r="53" customFormat="false" ht="4.5" hidden="false" customHeight="true" outlineLevel="0" collapsed="false">
      <c r="A53" s="7"/>
      <c r="B53" s="7"/>
      <c r="C53" s="66"/>
      <c r="D53" s="67"/>
      <c r="E53" s="7"/>
      <c r="F53" s="7"/>
      <c r="G53" s="7"/>
      <c r="H53" s="7"/>
      <c r="I53" s="7"/>
      <c r="J53" s="7"/>
      <c r="K53" s="7"/>
      <c r="L53" s="6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67"/>
      <c r="Y53" s="7"/>
      <c r="Z53" s="7"/>
      <c r="AA53" s="7"/>
      <c r="AB53" s="7"/>
      <c r="AC53" s="7"/>
      <c r="AD53" s="7"/>
      <c r="AE53" s="7"/>
      <c r="AF53" s="7"/>
    </row>
    <row r="54" customFormat="false" ht="4.5" hidden="false" customHeight="true" outlineLevel="0" collapsed="false">
      <c r="A54" s="7"/>
      <c r="B54" s="7"/>
      <c r="C54" s="66"/>
      <c r="D54" s="67"/>
      <c r="E54" s="7"/>
      <c r="F54" s="7"/>
      <c r="G54" s="7"/>
      <c r="H54" s="7"/>
      <c r="I54" s="7"/>
      <c r="J54" s="7"/>
      <c r="K54" s="7"/>
      <c r="L54" s="6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67"/>
      <c r="Y54" s="7"/>
      <c r="Z54" s="7"/>
      <c r="AA54" s="7"/>
      <c r="AB54" s="7"/>
      <c r="AC54" s="7"/>
      <c r="AD54" s="7"/>
      <c r="AE54" s="7"/>
      <c r="AF54" s="7"/>
    </row>
    <row r="55" customFormat="false" ht="4.5" hidden="false" customHeight="true" outlineLevel="0" collapsed="false">
      <c r="A55" s="7"/>
      <c r="B55" s="7"/>
      <c r="C55" s="66"/>
      <c r="D55" s="67"/>
      <c r="E55" s="7"/>
      <c r="F55" s="7"/>
      <c r="G55" s="7"/>
      <c r="H55" s="7"/>
      <c r="I55" s="7"/>
      <c r="J55" s="7"/>
      <c r="K55" s="7"/>
      <c r="L55" s="6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67"/>
      <c r="Y55" s="7"/>
      <c r="Z55" s="7"/>
      <c r="AA55" s="7"/>
      <c r="AB55" s="7"/>
      <c r="AC55" s="7"/>
      <c r="AD55" s="7"/>
      <c r="AE55" s="7"/>
      <c r="AF55" s="7"/>
    </row>
    <row r="56" customFormat="false" ht="13.8" hidden="false" customHeight="false" outlineLevel="0" collapsed="false">
      <c r="A56" s="7"/>
      <c r="B56" s="7"/>
      <c r="C56" s="66"/>
      <c r="D56" s="67"/>
      <c r="E56" s="7"/>
      <c r="F56" s="7"/>
      <c r="G56" s="7"/>
      <c r="H56" s="7"/>
      <c r="I56" s="7"/>
      <c r="J56" s="7"/>
      <c r="K56" s="7"/>
      <c r="L56" s="6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67"/>
      <c r="Y56" s="7"/>
      <c r="Z56" s="7"/>
      <c r="AA56" s="7"/>
      <c r="AB56" s="7"/>
      <c r="AC56" s="7"/>
      <c r="AD56" s="7"/>
      <c r="AE56" s="7"/>
      <c r="AF56" s="7"/>
    </row>
    <row r="57" customFormat="false" ht="13.8" hidden="false" customHeight="false" outlineLevel="0" collapsed="false">
      <c r="A57" s="7"/>
      <c r="B57" s="7"/>
      <c r="C57" s="66"/>
      <c r="D57" s="67"/>
      <c r="E57" s="7"/>
      <c r="F57" s="7"/>
      <c r="G57" s="7"/>
      <c r="H57" s="7"/>
      <c r="I57" s="7"/>
      <c r="J57" s="7"/>
      <c r="K57" s="7"/>
      <c r="L57" s="6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67"/>
      <c r="Y57" s="7"/>
      <c r="Z57" s="7"/>
      <c r="AA57" s="7"/>
      <c r="AB57" s="7"/>
      <c r="AC57" s="7"/>
      <c r="AD57" s="7"/>
      <c r="AE57" s="7"/>
      <c r="AF57" s="7"/>
    </row>
    <row r="58" customFormat="false" ht="13.8" hidden="false" customHeight="false" outlineLevel="0" collapsed="false">
      <c r="A58" s="7"/>
      <c r="B58" s="7"/>
      <c r="C58" s="66"/>
      <c r="D58" s="67"/>
      <c r="E58" s="7"/>
      <c r="F58" s="7"/>
      <c r="G58" s="7"/>
      <c r="H58" s="7"/>
      <c r="I58" s="7"/>
      <c r="J58" s="7"/>
      <c r="K58" s="7"/>
      <c r="L58" s="6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67"/>
      <c r="Y58" s="7"/>
      <c r="Z58" s="7"/>
      <c r="AA58" s="7"/>
      <c r="AB58" s="7"/>
      <c r="AC58" s="7"/>
      <c r="AD58" s="7"/>
      <c r="AE58" s="7"/>
      <c r="AF58" s="7"/>
    </row>
    <row r="63" customFormat="false" ht="12.75" hidden="false" customHeight="false" outlineLevel="0" collapsed="false">
      <c r="E63" s="1"/>
      <c r="V63" s="1"/>
    </row>
    <row r="64" customFormat="false" ht="12.75" hidden="false" customHeight="false" outlineLevel="0" collapsed="false">
      <c r="E64" s="1"/>
      <c r="V64" s="1"/>
    </row>
    <row r="65" customFormat="false" ht="12.75" hidden="false" customHeight="false" outlineLevel="0" collapsed="false">
      <c r="E65" s="1"/>
      <c r="V65" s="1"/>
    </row>
    <row r="66" customFormat="false" ht="12.75" hidden="false" customHeight="false" outlineLevel="0" collapsed="false">
      <c r="E66" s="1"/>
      <c r="V66" s="1"/>
    </row>
    <row r="67" customFormat="false" ht="12.75" hidden="false" customHeight="false" outlineLevel="0" collapsed="false">
      <c r="E67" s="1"/>
      <c r="V67" s="1"/>
    </row>
    <row r="68" customFormat="false" ht="12.75" hidden="false" customHeight="false" outlineLevel="0" collapsed="false">
      <c r="E68" s="1"/>
      <c r="V68" s="1"/>
    </row>
    <row r="69" customFormat="false" ht="12.75" hidden="false" customHeight="false" outlineLevel="0" collapsed="false">
      <c r="E69" s="1"/>
      <c r="V69" s="1"/>
    </row>
    <row r="70" customFormat="false" ht="12.75" hidden="false" customHeight="false" outlineLevel="0" collapsed="false">
      <c r="E70" s="1"/>
      <c r="V70" s="1"/>
    </row>
    <row r="71" customFormat="false" ht="12.75" hidden="false" customHeight="false" outlineLevel="0" collapsed="false">
      <c r="E71" s="1"/>
      <c r="V71" s="1"/>
    </row>
    <row r="72" customFormat="false" ht="12.75" hidden="false" customHeight="false" outlineLevel="0" collapsed="false">
      <c r="E72" s="1"/>
      <c r="V72" s="1"/>
    </row>
    <row r="73" customFormat="false" ht="12.75" hidden="false" customHeight="false" outlineLevel="0" collapsed="false">
      <c r="E73" s="1"/>
      <c r="V73" s="1"/>
    </row>
    <row r="74" customFormat="false" ht="12.75" hidden="false" customHeight="false" outlineLevel="0" collapsed="false">
      <c r="E74" s="1"/>
      <c r="V74" s="1"/>
    </row>
    <row r="75" customFormat="false" ht="12.75" hidden="false" customHeight="false" outlineLevel="0" collapsed="false">
      <c r="E75" s="1"/>
      <c r="V75" s="1"/>
    </row>
    <row r="76" customFormat="false" ht="12.75" hidden="false" customHeight="false" outlineLevel="0" collapsed="false">
      <c r="E76" s="1"/>
      <c r="V76" s="1"/>
    </row>
    <row r="77" customFormat="false" ht="12.75" hidden="false" customHeight="false" outlineLevel="0" collapsed="false">
      <c r="E77" s="1"/>
      <c r="V77" s="1"/>
    </row>
    <row r="78" customFormat="false" ht="12.75" hidden="false" customHeight="false" outlineLevel="0" collapsed="false">
      <c r="E78" s="1"/>
      <c r="V78" s="1"/>
    </row>
    <row r="79" customFormat="false" ht="12.75" hidden="false" customHeight="false" outlineLevel="0" collapsed="false">
      <c r="E79" s="1"/>
      <c r="V79" s="1"/>
    </row>
    <row r="80" customFormat="false" ht="12.75" hidden="false" customHeight="false" outlineLevel="0" collapsed="false">
      <c r="E80" s="1"/>
      <c r="V80" s="1"/>
    </row>
    <row r="81" customFormat="false" ht="12.75" hidden="false" customHeight="false" outlineLevel="0" collapsed="false">
      <c r="E81" s="1"/>
      <c r="V81" s="1"/>
    </row>
    <row r="82" customFormat="false" ht="12.75" hidden="false" customHeight="false" outlineLevel="0" collapsed="false">
      <c r="E82" s="1"/>
      <c r="V82" s="1"/>
    </row>
    <row r="83" customFormat="false" ht="12.75" hidden="false" customHeight="false" outlineLevel="0" collapsed="false">
      <c r="E83" s="1"/>
      <c r="V83" s="1"/>
    </row>
    <row r="84" customFormat="false" ht="12.75" hidden="false" customHeight="false" outlineLevel="0" collapsed="false">
      <c r="E84" s="1"/>
      <c r="V84" s="1"/>
    </row>
    <row r="85" customFormat="false" ht="12.75" hidden="false" customHeight="false" outlineLevel="0" collapsed="false">
      <c r="E85" s="1"/>
      <c r="V85" s="1"/>
    </row>
    <row r="86" customFormat="false" ht="12.75" hidden="false" customHeight="false" outlineLevel="0" collapsed="false">
      <c r="E86" s="1"/>
      <c r="V86" s="1"/>
    </row>
    <row r="87" customFormat="false" ht="12.75" hidden="false" customHeight="false" outlineLevel="0" collapsed="false">
      <c r="E87" s="1"/>
      <c r="V87" s="1"/>
    </row>
    <row r="88" customFormat="false" ht="12.75" hidden="false" customHeight="false" outlineLevel="0" collapsed="false">
      <c r="E88" s="1"/>
      <c r="V88" s="1"/>
    </row>
    <row r="89" customFormat="false" ht="12.75" hidden="false" customHeight="false" outlineLevel="0" collapsed="false">
      <c r="E89" s="1"/>
      <c r="V89" s="1"/>
    </row>
    <row r="90" customFormat="false" ht="12.75" hidden="false" customHeight="false" outlineLevel="0" collapsed="false">
      <c r="E90" s="1"/>
      <c r="V90" s="1"/>
    </row>
    <row r="91" customFormat="false" ht="12.75" hidden="false" customHeight="false" outlineLevel="0" collapsed="false">
      <c r="E91" s="1"/>
      <c r="V91" s="1"/>
    </row>
    <row r="92" customFormat="false" ht="12.75" hidden="false" customHeight="false" outlineLevel="0" collapsed="false">
      <c r="E92" s="1"/>
      <c r="V92" s="1"/>
    </row>
    <row r="93" customFormat="false" ht="12.75" hidden="false" customHeight="false" outlineLevel="0" collapsed="false">
      <c r="E93" s="1"/>
      <c r="V93" s="1"/>
    </row>
    <row r="94" customFormat="false" ht="12.75" hidden="false" customHeight="false" outlineLevel="0" collapsed="false">
      <c r="E94" s="1"/>
      <c r="V94" s="1"/>
    </row>
    <row r="95" customFormat="false" ht="12.75" hidden="false" customHeight="false" outlineLevel="0" collapsed="false">
      <c r="E95" s="1"/>
      <c r="V95" s="1"/>
    </row>
    <row r="96" customFormat="false" ht="12.75" hidden="false" customHeight="false" outlineLevel="0" collapsed="false">
      <c r="E96" s="1"/>
      <c r="V96" s="1"/>
    </row>
    <row r="97" customFormat="false" ht="12.75" hidden="false" customHeight="false" outlineLevel="0" collapsed="false">
      <c r="E97" s="1"/>
      <c r="V97" s="1"/>
    </row>
    <row r="98" customFormat="false" ht="12.75" hidden="false" customHeight="false" outlineLevel="0" collapsed="false">
      <c r="E98" s="1"/>
      <c r="V98" s="1"/>
    </row>
    <row r="99" customFormat="false" ht="12.75" hidden="false" customHeight="false" outlineLevel="0" collapsed="false">
      <c r="E99" s="1"/>
      <c r="V99" s="1"/>
    </row>
    <row r="100" customFormat="false" ht="12.75" hidden="false" customHeight="false" outlineLevel="0" collapsed="false">
      <c r="E100" s="1"/>
      <c r="V100" s="1"/>
    </row>
    <row r="101" customFormat="false" ht="12.75" hidden="false" customHeight="false" outlineLevel="0" collapsed="false">
      <c r="E101" s="1"/>
      <c r="V101" s="1"/>
    </row>
    <row r="102" customFormat="false" ht="12.75" hidden="false" customHeight="false" outlineLevel="0" collapsed="false">
      <c r="E102" s="1"/>
      <c r="V102" s="1"/>
    </row>
    <row r="103" customFormat="false" ht="12.75" hidden="false" customHeight="false" outlineLevel="0" collapsed="false">
      <c r="E103" s="1"/>
      <c r="V103" s="1"/>
    </row>
    <row r="104" customFormat="false" ht="12.75" hidden="false" customHeight="false" outlineLevel="0" collapsed="false">
      <c r="E104" s="1"/>
      <c r="V104" s="1"/>
    </row>
    <row r="105" customFormat="false" ht="12.75" hidden="false" customHeight="false" outlineLevel="0" collapsed="false">
      <c r="E105" s="1"/>
      <c r="V105" s="1"/>
    </row>
    <row r="106" customFormat="false" ht="12.75" hidden="false" customHeight="false" outlineLevel="0" collapsed="false">
      <c r="E106" s="1"/>
      <c r="V106" s="1"/>
    </row>
    <row r="107" customFormat="false" ht="12.75" hidden="false" customHeight="false" outlineLevel="0" collapsed="false">
      <c r="E107" s="1"/>
      <c r="V107" s="1"/>
    </row>
    <row r="108" customFormat="false" ht="12.75" hidden="false" customHeight="false" outlineLevel="0" collapsed="false">
      <c r="E108" s="1"/>
      <c r="V108" s="1"/>
    </row>
    <row r="109" customFormat="false" ht="12.75" hidden="false" customHeight="false" outlineLevel="0" collapsed="false">
      <c r="E109" s="1"/>
      <c r="V109" s="1"/>
    </row>
    <row r="110" customFormat="false" ht="12.75" hidden="false" customHeight="false" outlineLevel="0" collapsed="false">
      <c r="E110" s="1"/>
      <c r="V110" s="1"/>
    </row>
    <row r="111" customFormat="false" ht="12.75" hidden="false" customHeight="false" outlineLevel="0" collapsed="false">
      <c r="E111" s="1"/>
      <c r="V111" s="1"/>
    </row>
    <row r="112" customFormat="false" ht="12.75" hidden="false" customHeight="false" outlineLevel="0" collapsed="false">
      <c r="E112" s="1"/>
      <c r="V112" s="1"/>
    </row>
    <row r="113" customFormat="false" ht="12.75" hidden="false" customHeight="false" outlineLevel="0" collapsed="false">
      <c r="E113" s="1"/>
      <c r="V113" s="1"/>
    </row>
    <row r="114" customFormat="false" ht="12.75" hidden="false" customHeight="false" outlineLevel="0" collapsed="false">
      <c r="E114" s="1"/>
      <c r="V114" s="1"/>
    </row>
    <row r="115" customFormat="false" ht="12.75" hidden="false" customHeight="false" outlineLevel="0" collapsed="false">
      <c r="E115" s="1"/>
      <c r="V115" s="1"/>
    </row>
    <row r="116" customFormat="false" ht="12.75" hidden="false" customHeight="false" outlineLevel="0" collapsed="false">
      <c r="E116" s="1"/>
      <c r="V116" s="1"/>
    </row>
    <row r="117" customFormat="false" ht="12.75" hidden="false" customHeight="false" outlineLevel="0" collapsed="false">
      <c r="E117" s="1"/>
      <c r="V117" s="1"/>
    </row>
    <row r="118" customFormat="false" ht="12.75" hidden="false" customHeight="false" outlineLevel="0" collapsed="false">
      <c r="E118" s="1"/>
      <c r="V118" s="1"/>
    </row>
    <row r="119" customFormat="false" ht="12.75" hidden="false" customHeight="false" outlineLevel="0" collapsed="false">
      <c r="E119" s="1"/>
      <c r="V119" s="1"/>
    </row>
    <row r="120" customFormat="false" ht="12.75" hidden="false" customHeight="false" outlineLevel="0" collapsed="false">
      <c r="E120" s="1"/>
      <c r="V120" s="1"/>
    </row>
    <row r="121" customFormat="false" ht="12.75" hidden="false" customHeight="false" outlineLevel="0" collapsed="false">
      <c r="E121" s="1"/>
      <c r="V121" s="1"/>
    </row>
    <row r="122" customFormat="false" ht="12.75" hidden="false" customHeight="false" outlineLevel="0" collapsed="false">
      <c r="E122" s="1"/>
      <c r="V122" s="1"/>
    </row>
    <row r="123" customFormat="false" ht="12.75" hidden="false" customHeight="false" outlineLevel="0" collapsed="false">
      <c r="E123" s="1"/>
      <c r="V123" s="1"/>
    </row>
    <row r="124" customFormat="false" ht="12.75" hidden="false" customHeight="false" outlineLevel="0" collapsed="false">
      <c r="E124" s="1"/>
      <c r="V124" s="1"/>
    </row>
    <row r="125" customFormat="false" ht="12.75" hidden="false" customHeight="false" outlineLevel="0" collapsed="false">
      <c r="E125" s="1"/>
      <c r="V125" s="1"/>
    </row>
    <row r="126" customFormat="false" ht="12.75" hidden="false" customHeight="false" outlineLevel="0" collapsed="false">
      <c r="E126" s="1"/>
      <c r="V126" s="1"/>
    </row>
    <row r="127" customFormat="false" ht="12.75" hidden="false" customHeight="false" outlineLevel="0" collapsed="false">
      <c r="E127" s="1"/>
      <c r="V127" s="1"/>
    </row>
    <row r="128" customFormat="false" ht="12.75" hidden="false" customHeight="false" outlineLevel="0" collapsed="false">
      <c r="E128" s="1"/>
      <c r="V128" s="1"/>
    </row>
    <row r="129" customFormat="false" ht="12.75" hidden="false" customHeight="false" outlineLevel="0" collapsed="false">
      <c r="E129" s="1"/>
      <c r="V129" s="1"/>
    </row>
    <row r="130" customFormat="false" ht="12.75" hidden="false" customHeight="false" outlineLevel="0" collapsed="false">
      <c r="E130" s="1"/>
      <c r="V130" s="1"/>
    </row>
    <row r="131" customFormat="false" ht="12.75" hidden="false" customHeight="false" outlineLevel="0" collapsed="false">
      <c r="E131" s="1"/>
      <c r="V131" s="1"/>
    </row>
    <row r="132" customFormat="false" ht="12.75" hidden="false" customHeight="false" outlineLevel="0" collapsed="false">
      <c r="E132" s="1"/>
      <c r="V132" s="1"/>
    </row>
    <row r="133" customFormat="false" ht="12.75" hidden="false" customHeight="false" outlineLevel="0" collapsed="false">
      <c r="E133" s="1"/>
      <c r="V133" s="1"/>
    </row>
    <row r="134" customFormat="false" ht="12.75" hidden="false" customHeight="false" outlineLevel="0" collapsed="false">
      <c r="E134" s="1"/>
      <c r="V134" s="1"/>
    </row>
    <row r="135" customFormat="false" ht="12.75" hidden="false" customHeight="false" outlineLevel="0" collapsed="false">
      <c r="E135" s="1"/>
      <c r="V135" s="1"/>
    </row>
    <row r="136" customFormat="false" ht="12.75" hidden="false" customHeight="false" outlineLevel="0" collapsed="false">
      <c r="E136" s="1"/>
      <c r="V136" s="1"/>
    </row>
    <row r="137" customFormat="false" ht="12.75" hidden="false" customHeight="false" outlineLevel="0" collapsed="false">
      <c r="E137" s="1"/>
      <c r="V137" s="1"/>
    </row>
    <row r="138" customFormat="false" ht="12.75" hidden="false" customHeight="false" outlineLevel="0" collapsed="false">
      <c r="E138" s="1"/>
      <c r="V138" s="1"/>
    </row>
    <row r="139" customFormat="false" ht="12.75" hidden="false" customHeight="false" outlineLevel="0" collapsed="false">
      <c r="E139" s="1"/>
      <c r="V139" s="1"/>
    </row>
    <row r="140" customFormat="false" ht="12.75" hidden="false" customHeight="false" outlineLevel="0" collapsed="false">
      <c r="E140" s="1"/>
      <c r="V140" s="1"/>
    </row>
    <row r="141" customFormat="false" ht="12.75" hidden="false" customHeight="false" outlineLevel="0" collapsed="false">
      <c r="E141" s="1"/>
      <c r="V141" s="1"/>
    </row>
    <row r="142" customFormat="false" ht="12.75" hidden="false" customHeight="false" outlineLevel="0" collapsed="false">
      <c r="E142" s="1"/>
      <c r="V142" s="1"/>
    </row>
    <row r="143" customFormat="false" ht="12.75" hidden="false" customHeight="false" outlineLevel="0" collapsed="false">
      <c r="E143" s="1"/>
      <c r="V143" s="1"/>
    </row>
    <row r="144" customFormat="false" ht="12.75" hidden="false" customHeight="false" outlineLevel="0" collapsed="false">
      <c r="E144" s="1"/>
      <c r="V144" s="1"/>
    </row>
    <row r="145" customFormat="false" ht="12.75" hidden="false" customHeight="false" outlineLevel="0" collapsed="false">
      <c r="E145" s="1"/>
      <c r="V145" s="1"/>
    </row>
    <row r="146" customFormat="false" ht="12.75" hidden="false" customHeight="false" outlineLevel="0" collapsed="false">
      <c r="E146" s="1"/>
      <c r="V146" s="1"/>
    </row>
    <row r="147" customFormat="false" ht="12.75" hidden="false" customHeight="false" outlineLevel="0" collapsed="false">
      <c r="E147" s="1"/>
      <c r="V147" s="1"/>
    </row>
    <row r="148" customFormat="false" ht="12.75" hidden="false" customHeight="false" outlineLevel="0" collapsed="false">
      <c r="E148" s="1"/>
      <c r="V148" s="1"/>
    </row>
    <row r="149" customFormat="false" ht="12.75" hidden="false" customHeight="false" outlineLevel="0" collapsed="false">
      <c r="E149" s="1"/>
      <c r="V149" s="1"/>
    </row>
    <row r="150" customFormat="false" ht="12.75" hidden="false" customHeight="false" outlineLevel="0" collapsed="false">
      <c r="E150" s="1"/>
      <c r="V150" s="1"/>
    </row>
    <row r="151" customFormat="false" ht="12.75" hidden="false" customHeight="false" outlineLevel="0" collapsed="false">
      <c r="E151" s="1"/>
      <c r="V151" s="1"/>
    </row>
    <row r="152" customFormat="false" ht="12.75" hidden="false" customHeight="false" outlineLevel="0" collapsed="false">
      <c r="E152" s="1"/>
      <c r="V152" s="1"/>
    </row>
    <row r="153" customFormat="false" ht="12.75" hidden="false" customHeight="false" outlineLevel="0" collapsed="false">
      <c r="E153" s="1"/>
      <c r="V153" s="1"/>
    </row>
    <row r="154" customFormat="false" ht="12.75" hidden="false" customHeight="false" outlineLevel="0" collapsed="false">
      <c r="E154" s="1"/>
      <c r="V154" s="1"/>
    </row>
    <row r="155" customFormat="false" ht="12.75" hidden="false" customHeight="false" outlineLevel="0" collapsed="false">
      <c r="E155" s="1"/>
      <c r="V155" s="1"/>
    </row>
    <row r="156" customFormat="false" ht="12.75" hidden="false" customHeight="false" outlineLevel="0" collapsed="false">
      <c r="E156" s="1"/>
      <c r="V156" s="1"/>
    </row>
    <row r="157" customFormat="false" ht="12.75" hidden="false" customHeight="false" outlineLevel="0" collapsed="false">
      <c r="E157" s="1"/>
      <c r="V157" s="1"/>
    </row>
    <row r="158" customFormat="false" ht="12.75" hidden="false" customHeight="false" outlineLevel="0" collapsed="false">
      <c r="E158" s="1"/>
      <c r="V158" s="1"/>
    </row>
    <row r="159" customFormat="false" ht="12.75" hidden="false" customHeight="false" outlineLevel="0" collapsed="false">
      <c r="E159" s="1"/>
      <c r="V159" s="1"/>
    </row>
    <row r="160" customFormat="false" ht="12.75" hidden="false" customHeight="false" outlineLevel="0" collapsed="false">
      <c r="E160" s="1"/>
      <c r="V160" s="1"/>
    </row>
    <row r="161" customFormat="false" ht="12.75" hidden="false" customHeight="false" outlineLevel="0" collapsed="false">
      <c r="E161" s="1"/>
      <c r="V161" s="1"/>
    </row>
    <row r="162" customFormat="false" ht="12.75" hidden="false" customHeight="false" outlineLevel="0" collapsed="false">
      <c r="E162" s="1"/>
      <c r="V162" s="1"/>
    </row>
    <row r="163" customFormat="false" ht="12.75" hidden="false" customHeight="false" outlineLevel="0" collapsed="false">
      <c r="E163" s="1"/>
      <c r="V163" s="1"/>
    </row>
    <row r="164" customFormat="false" ht="12.75" hidden="false" customHeight="false" outlineLevel="0" collapsed="false">
      <c r="E164" s="1"/>
      <c r="V164" s="1"/>
    </row>
    <row r="165" customFormat="false" ht="12.75" hidden="false" customHeight="false" outlineLevel="0" collapsed="false">
      <c r="E165" s="1"/>
      <c r="V165" s="1"/>
    </row>
    <row r="166" customFormat="false" ht="12.75" hidden="false" customHeight="false" outlineLevel="0" collapsed="false">
      <c r="E166" s="1"/>
      <c r="V166" s="1"/>
    </row>
    <row r="167" customFormat="false" ht="12.75" hidden="false" customHeight="false" outlineLevel="0" collapsed="false">
      <c r="E167" s="1"/>
      <c r="V167" s="1"/>
    </row>
    <row r="168" customFormat="false" ht="12.75" hidden="false" customHeight="false" outlineLevel="0" collapsed="false">
      <c r="E168" s="1"/>
      <c r="V168" s="1"/>
    </row>
    <row r="169" customFormat="false" ht="12.75" hidden="false" customHeight="false" outlineLevel="0" collapsed="false">
      <c r="E169" s="1"/>
      <c r="V169" s="1"/>
    </row>
    <row r="170" customFormat="false" ht="12.75" hidden="false" customHeight="false" outlineLevel="0" collapsed="false">
      <c r="E170" s="1"/>
      <c r="V170" s="1"/>
    </row>
    <row r="171" customFormat="false" ht="12.75" hidden="false" customHeight="false" outlineLevel="0" collapsed="false">
      <c r="E171" s="1"/>
      <c r="V171" s="1"/>
    </row>
    <row r="172" customFormat="false" ht="12.75" hidden="false" customHeight="false" outlineLevel="0" collapsed="false">
      <c r="E172" s="1"/>
      <c r="V172" s="1"/>
    </row>
    <row r="173" customFormat="false" ht="12.75" hidden="false" customHeight="false" outlineLevel="0" collapsed="false">
      <c r="E173" s="1"/>
      <c r="V173" s="1"/>
    </row>
    <row r="174" customFormat="false" ht="12.75" hidden="false" customHeight="false" outlineLevel="0" collapsed="false">
      <c r="E174" s="1"/>
      <c r="V174" s="1"/>
    </row>
    <row r="175" customFormat="false" ht="12.75" hidden="false" customHeight="false" outlineLevel="0" collapsed="false">
      <c r="E175" s="1"/>
      <c r="V175" s="1"/>
    </row>
    <row r="176" customFormat="false" ht="12.75" hidden="false" customHeight="false" outlineLevel="0" collapsed="false">
      <c r="E176" s="1"/>
      <c r="V176" s="1"/>
    </row>
    <row r="177" customFormat="false" ht="12.75" hidden="false" customHeight="false" outlineLevel="0" collapsed="false">
      <c r="E177" s="1"/>
      <c r="V177" s="1"/>
    </row>
    <row r="178" customFormat="false" ht="12.75" hidden="false" customHeight="false" outlineLevel="0" collapsed="false">
      <c r="E178" s="1"/>
      <c r="V178" s="1"/>
    </row>
    <row r="179" customFormat="false" ht="12.75" hidden="false" customHeight="false" outlineLevel="0" collapsed="false">
      <c r="E179" s="1"/>
      <c r="V179" s="1"/>
    </row>
    <row r="180" customFormat="false" ht="12.75" hidden="false" customHeight="false" outlineLevel="0" collapsed="false">
      <c r="E180" s="1"/>
      <c r="V180" s="1"/>
    </row>
    <row r="181" customFormat="false" ht="12.75" hidden="false" customHeight="false" outlineLevel="0" collapsed="false">
      <c r="E181" s="1"/>
      <c r="V181" s="1"/>
    </row>
    <row r="182" customFormat="false" ht="12.75" hidden="false" customHeight="false" outlineLevel="0" collapsed="false">
      <c r="E182" s="1"/>
      <c r="V182" s="1"/>
    </row>
    <row r="183" customFormat="false" ht="12.75" hidden="false" customHeight="false" outlineLevel="0" collapsed="false">
      <c r="E183" s="1"/>
      <c r="V183" s="1"/>
    </row>
    <row r="184" customFormat="false" ht="12.75" hidden="false" customHeight="false" outlineLevel="0" collapsed="false">
      <c r="E184" s="1"/>
      <c r="V184" s="1"/>
    </row>
    <row r="185" customFormat="false" ht="12.75" hidden="false" customHeight="false" outlineLevel="0" collapsed="false">
      <c r="E185" s="1"/>
      <c r="V185" s="1"/>
    </row>
    <row r="186" customFormat="false" ht="12.75" hidden="false" customHeight="false" outlineLevel="0" collapsed="false">
      <c r="E186" s="1"/>
      <c r="V186" s="1"/>
    </row>
    <row r="187" customFormat="false" ht="12.75" hidden="false" customHeight="false" outlineLevel="0" collapsed="false">
      <c r="E187" s="1"/>
      <c r="V187" s="1"/>
    </row>
    <row r="188" customFormat="false" ht="12.75" hidden="false" customHeight="false" outlineLevel="0" collapsed="false">
      <c r="E188" s="1"/>
      <c r="V188" s="1"/>
    </row>
    <row r="189" customFormat="false" ht="12.75" hidden="false" customHeight="false" outlineLevel="0" collapsed="false">
      <c r="E189" s="1"/>
      <c r="V189" s="1"/>
    </row>
    <row r="190" customFormat="false" ht="12.75" hidden="false" customHeight="false" outlineLevel="0" collapsed="false">
      <c r="E190" s="1"/>
      <c r="V190" s="1"/>
    </row>
    <row r="191" customFormat="false" ht="12.75" hidden="false" customHeight="false" outlineLevel="0" collapsed="false">
      <c r="E191" s="1"/>
      <c r="V191" s="1"/>
    </row>
    <row r="192" customFormat="false" ht="12.75" hidden="false" customHeight="false" outlineLevel="0" collapsed="false">
      <c r="E192" s="1"/>
      <c r="V192" s="1"/>
    </row>
    <row r="193" customFormat="false" ht="12.75" hidden="false" customHeight="false" outlineLevel="0" collapsed="false">
      <c r="E193" s="1"/>
      <c r="V193" s="1"/>
    </row>
    <row r="194" customFormat="false" ht="12.75" hidden="false" customHeight="false" outlineLevel="0" collapsed="false">
      <c r="E194" s="1"/>
      <c r="V194" s="1"/>
    </row>
    <row r="195" customFormat="false" ht="12.75" hidden="false" customHeight="false" outlineLevel="0" collapsed="false">
      <c r="E195" s="1"/>
      <c r="V195" s="1"/>
    </row>
    <row r="196" customFormat="false" ht="12.75" hidden="false" customHeight="false" outlineLevel="0" collapsed="false">
      <c r="E196" s="1"/>
      <c r="V196" s="1"/>
    </row>
    <row r="197" customFormat="false" ht="12.75" hidden="false" customHeight="false" outlineLevel="0" collapsed="false">
      <c r="E197" s="1"/>
      <c r="V197" s="1"/>
    </row>
    <row r="198" customFormat="false" ht="12.75" hidden="false" customHeight="false" outlineLevel="0" collapsed="false">
      <c r="E198" s="1"/>
      <c r="V198" s="1"/>
    </row>
    <row r="199" customFormat="false" ht="12.75" hidden="false" customHeight="false" outlineLevel="0" collapsed="false">
      <c r="E199" s="1"/>
      <c r="V199" s="1"/>
    </row>
    <row r="200" customFormat="false" ht="12.75" hidden="false" customHeight="false" outlineLevel="0" collapsed="false">
      <c r="E200" s="1"/>
      <c r="V200" s="1"/>
    </row>
    <row r="201" customFormat="false" ht="12.75" hidden="false" customHeight="false" outlineLevel="0" collapsed="false">
      <c r="E201" s="1"/>
      <c r="V201" s="1"/>
    </row>
    <row r="202" customFormat="false" ht="12.75" hidden="false" customHeight="false" outlineLevel="0" collapsed="false">
      <c r="E202" s="1"/>
      <c r="V202" s="1"/>
    </row>
    <row r="203" customFormat="false" ht="12.75" hidden="false" customHeight="false" outlineLevel="0" collapsed="false">
      <c r="E203" s="1"/>
      <c r="V203" s="1"/>
    </row>
    <row r="204" customFormat="false" ht="12.75" hidden="false" customHeight="false" outlineLevel="0" collapsed="false">
      <c r="E204" s="1"/>
      <c r="V204" s="1"/>
    </row>
    <row r="205" customFormat="false" ht="12.75" hidden="false" customHeight="false" outlineLevel="0" collapsed="false">
      <c r="E205" s="1"/>
      <c r="V205" s="1"/>
    </row>
    <row r="206" customFormat="false" ht="12.75" hidden="false" customHeight="false" outlineLevel="0" collapsed="false">
      <c r="E206" s="1"/>
      <c r="V206" s="1"/>
    </row>
    <row r="207" customFormat="false" ht="12.75" hidden="false" customHeight="false" outlineLevel="0" collapsed="false">
      <c r="E207" s="1"/>
      <c r="V207" s="1"/>
    </row>
    <row r="208" customFormat="false" ht="12.75" hidden="false" customHeight="false" outlineLevel="0" collapsed="false">
      <c r="E208" s="1"/>
      <c r="V208" s="1"/>
    </row>
    <row r="209" customFormat="false" ht="12.75" hidden="false" customHeight="false" outlineLevel="0" collapsed="false">
      <c r="E209" s="1"/>
      <c r="V209" s="1"/>
    </row>
    <row r="210" customFormat="false" ht="12.75" hidden="false" customHeight="false" outlineLevel="0" collapsed="false">
      <c r="E210" s="1"/>
      <c r="V210" s="1"/>
    </row>
    <row r="211" customFormat="false" ht="12.75" hidden="false" customHeight="false" outlineLevel="0" collapsed="false">
      <c r="E211" s="1"/>
      <c r="V211" s="1"/>
    </row>
    <row r="212" customFormat="false" ht="12.75" hidden="false" customHeight="false" outlineLevel="0" collapsed="false">
      <c r="E212" s="1"/>
      <c r="V212" s="1"/>
    </row>
    <row r="213" customFormat="false" ht="12.75" hidden="false" customHeight="false" outlineLevel="0" collapsed="false">
      <c r="E213" s="1"/>
      <c r="V213" s="1"/>
    </row>
    <row r="214" customFormat="false" ht="12.75" hidden="false" customHeight="false" outlineLevel="0" collapsed="false">
      <c r="E214" s="1"/>
      <c r="V214" s="1"/>
    </row>
    <row r="215" customFormat="false" ht="12.75" hidden="false" customHeight="false" outlineLevel="0" collapsed="false">
      <c r="E215" s="1"/>
      <c r="V215" s="1"/>
    </row>
    <row r="216" customFormat="false" ht="12.75" hidden="false" customHeight="false" outlineLevel="0" collapsed="false">
      <c r="E216" s="1"/>
      <c r="V216" s="1"/>
    </row>
    <row r="217" customFormat="false" ht="12.75" hidden="false" customHeight="false" outlineLevel="0" collapsed="false">
      <c r="E217" s="1"/>
      <c r="V217" s="1"/>
    </row>
    <row r="218" customFormat="false" ht="12.75" hidden="false" customHeight="false" outlineLevel="0" collapsed="false">
      <c r="E218" s="1"/>
      <c r="V218" s="1"/>
    </row>
    <row r="219" customFormat="false" ht="12.75" hidden="false" customHeight="false" outlineLevel="0" collapsed="false">
      <c r="E219" s="1"/>
      <c r="V219" s="1"/>
    </row>
    <row r="220" customFormat="false" ht="12.75" hidden="false" customHeight="false" outlineLevel="0" collapsed="false">
      <c r="E220" s="1"/>
      <c r="V220" s="1"/>
    </row>
    <row r="221" customFormat="false" ht="12.75" hidden="false" customHeight="false" outlineLevel="0" collapsed="false">
      <c r="E221" s="1"/>
      <c r="V221" s="1"/>
    </row>
    <row r="222" customFormat="false" ht="12.75" hidden="false" customHeight="false" outlineLevel="0" collapsed="false">
      <c r="E222" s="1"/>
      <c r="V222" s="1"/>
    </row>
    <row r="223" customFormat="false" ht="12.75" hidden="false" customHeight="false" outlineLevel="0" collapsed="false">
      <c r="E223" s="1"/>
      <c r="V223" s="1"/>
    </row>
    <row r="224" customFormat="false" ht="12.75" hidden="false" customHeight="false" outlineLevel="0" collapsed="false">
      <c r="E224" s="1"/>
      <c r="V224" s="1"/>
    </row>
    <row r="225" customFormat="false" ht="12.75" hidden="false" customHeight="false" outlineLevel="0" collapsed="false">
      <c r="E225" s="1"/>
      <c r="V225" s="1"/>
    </row>
    <row r="226" customFormat="false" ht="12.75" hidden="false" customHeight="false" outlineLevel="0" collapsed="false">
      <c r="E226" s="1"/>
      <c r="V226" s="1"/>
    </row>
    <row r="227" customFormat="false" ht="12.75" hidden="false" customHeight="false" outlineLevel="0" collapsed="false">
      <c r="E227" s="1"/>
      <c r="V227" s="1"/>
    </row>
    <row r="228" customFormat="false" ht="12.75" hidden="false" customHeight="false" outlineLevel="0" collapsed="false">
      <c r="E228" s="1"/>
      <c r="V228" s="1"/>
    </row>
    <row r="229" customFormat="false" ht="12.75" hidden="false" customHeight="false" outlineLevel="0" collapsed="false">
      <c r="E229" s="1"/>
      <c r="V229" s="1"/>
    </row>
    <row r="230" customFormat="false" ht="12.75" hidden="false" customHeight="false" outlineLevel="0" collapsed="false">
      <c r="E230" s="1"/>
      <c r="V230" s="1"/>
    </row>
    <row r="231" customFormat="false" ht="12.75" hidden="false" customHeight="false" outlineLevel="0" collapsed="false">
      <c r="E231" s="1"/>
      <c r="V231" s="1"/>
    </row>
    <row r="232" customFormat="false" ht="12.75" hidden="false" customHeight="false" outlineLevel="0" collapsed="false">
      <c r="E232" s="1"/>
      <c r="V232" s="1"/>
    </row>
    <row r="233" customFormat="false" ht="12.75" hidden="false" customHeight="false" outlineLevel="0" collapsed="false">
      <c r="E233" s="1"/>
      <c r="V233" s="1"/>
    </row>
    <row r="234" customFormat="false" ht="12.75" hidden="false" customHeight="false" outlineLevel="0" collapsed="false">
      <c r="E234" s="1"/>
      <c r="V234" s="1"/>
    </row>
    <row r="235" customFormat="false" ht="12.75" hidden="false" customHeight="false" outlineLevel="0" collapsed="false">
      <c r="E235" s="1"/>
      <c r="V235" s="1"/>
    </row>
    <row r="236" customFormat="false" ht="12.75" hidden="false" customHeight="false" outlineLevel="0" collapsed="false">
      <c r="E236" s="1"/>
      <c r="V236" s="1"/>
    </row>
    <row r="237" customFormat="false" ht="12.75" hidden="false" customHeight="false" outlineLevel="0" collapsed="false">
      <c r="E237" s="1"/>
      <c r="V237" s="1"/>
    </row>
    <row r="238" customFormat="false" ht="12.75" hidden="false" customHeight="false" outlineLevel="0" collapsed="false">
      <c r="E238" s="1"/>
      <c r="V238" s="1"/>
    </row>
    <row r="239" customFormat="false" ht="12.75" hidden="false" customHeight="false" outlineLevel="0" collapsed="false">
      <c r="E239" s="1"/>
      <c r="V239" s="1"/>
    </row>
    <row r="240" customFormat="false" ht="12.75" hidden="false" customHeight="false" outlineLevel="0" collapsed="false">
      <c r="E240" s="1"/>
      <c r="V240" s="1"/>
    </row>
    <row r="241" customFormat="false" ht="12.75" hidden="false" customHeight="false" outlineLevel="0" collapsed="false">
      <c r="E241" s="1"/>
      <c r="V241" s="1"/>
    </row>
    <row r="242" customFormat="false" ht="12.75" hidden="false" customHeight="false" outlineLevel="0" collapsed="false">
      <c r="E242" s="1"/>
      <c r="V242" s="1"/>
    </row>
    <row r="243" customFormat="false" ht="12.75" hidden="false" customHeight="false" outlineLevel="0" collapsed="false">
      <c r="E243" s="1"/>
      <c r="V243" s="1"/>
    </row>
    <row r="244" customFormat="false" ht="12.75" hidden="false" customHeight="false" outlineLevel="0" collapsed="false">
      <c r="E244" s="1"/>
      <c r="V244" s="1"/>
    </row>
    <row r="245" customFormat="false" ht="12.75" hidden="false" customHeight="false" outlineLevel="0" collapsed="false">
      <c r="E245" s="1"/>
      <c r="V245" s="1"/>
    </row>
    <row r="246" customFormat="false" ht="12.75" hidden="false" customHeight="false" outlineLevel="0" collapsed="false">
      <c r="E246" s="1"/>
      <c r="V246" s="1"/>
    </row>
    <row r="247" customFormat="false" ht="12.75" hidden="false" customHeight="false" outlineLevel="0" collapsed="false">
      <c r="E247" s="1"/>
      <c r="V247" s="1"/>
    </row>
    <row r="248" customFormat="false" ht="12.75" hidden="false" customHeight="false" outlineLevel="0" collapsed="false">
      <c r="E248" s="1"/>
      <c r="V248" s="1"/>
    </row>
    <row r="249" customFormat="false" ht="12.75" hidden="false" customHeight="false" outlineLevel="0" collapsed="false">
      <c r="E249" s="1"/>
      <c r="V249" s="1"/>
    </row>
    <row r="250" customFormat="false" ht="12.75" hidden="false" customHeight="false" outlineLevel="0" collapsed="false">
      <c r="E250" s="1"/>
      <c r="V250" s="1"/>
    </row>
    <row r="251" customFormat="false" ht="12.75" hidden="false" customHeight="false" outlineLevel="0" collapsed="false">
      <c r="E251" s="1"/>
      <c r="V251" s="1"/>
    </row>
    <row r="252" customFormat="false" ht="12.75" hidden="false" customHeight="false" outlineLevel="0" collapsed="false">
      <c r="E252" s="1"/>
      <c r="V252" s="1"/>
    </row>
    <row r="253" customFormat="false" ht="12.75" hidden="false" customHeight="false" outlineLevel="0" collapsed="false">
      <c r="E253" s="1"/>
      <c r="V253" s="1"/>
    </row>
    <row r="254" customFormat="false" ht="12.75" hidden="false" customHeight="false" outlineLevel="0" collapsed="false">
      <c r="E254" s="1"/>
      <c r="V254" s="1"/>
    </row>
    <row r="255" customFormat="false" ht="12.75" hidden="false" customHeight="false" outlineLevel="0" collapsed="false">
      <c r="E255" s="1"/>
      <c r="V255" s="1"/>
    </row>
    <row r="256" customFormat="false" ht="12.75" hidden="false" customHeight="false" outlineLevel="0" collapsed="false">
      <c r="E256" s="1"/>
      <c r="V256" s="1"/>
    </row>
    <row r="257" customFormat="false" ht="12.75" hidden="false" customHeight="false" outlineLevel="0" collapsed="false">
      <c r="E257" s="1"/>
      <c r="V257" s="1"/>
    </row>
    <row r="258" customFormat="false" ht="12.75" hidden="false" customHeight="false" outlineLevel="0" collapsed="false">
      <c r="E258" s="1"/>
      <c r="V258" s="1"/>
    </row>
    <row r="259" customFormat="false" ht="12.75" hidden="false" customHeight="false" outlineLevel="0" collapsed="false">
      <c r="E259" s="1"/>
      <c r="V259" s="1"/>
    </row>
    <row r="260" customFormat="false" ht="12.75" hidden="false" customHeight="false" outlineLevel="0" collapsed="false">
      <c r="E260" s="1"/>
      <c r="V260" s="1"/>
    </row>
    <row r="261" customFormat="false" ht="12.75" hidden="false" customHeight="false" outlineLevel="0" collapsed="false">
      <c r="E261" s="1"/>
      <c r="V261" s="1"/>
    </row>
    <row r="262" customFormat="false" ht="12.75" hidden="false" customHeight="false" outlineLevel="0" collapsed="false">
      <c r="E262" s="1"/>
      <c r="V262" s="1"/>
    </row>
    <row r="263" customFormat="false" ht="12.75" hidden="false" customHeight="false" outlineLevel="0" collapsed="false">
      <c r="E263" s="1"/>
      <c r="V263" s="1"/>
    </row>
    <row r="264" customFormat="false" ht="12.75" hidden="false" customHeight="false" outlineLevel="0" collapsed="false">
      <c r="E264" s="1"/>
      <c r="V264" s="1"/>
    </row>
    <row r="265" customFormat="false" ht="12.75" hidden="false" customHeight="false" outlineLevel="0" collapsed="false">
      <c r="E265" s="1"/>
      <c r="V265" s="1"/>
    </row>
    <row r="266" customFormat="false" ht="12.75" hidden="false" customHeight="false" outlineLevel="0" collapsed="false">
      <c r="E266" s="1"/>
      <c r="V266" s="1"/>
    </row>
    <row r="267" customFormat="false" ht="12.75" hidden="false" customHeight="false" outlineLevel="0" collapsed="false">
      <c r="E267" s="1"/>
      <c r="V267" s="1"/>
    </row>
    <row r="268" customFormat="false" ht="12.75" hidden="false" customHeight="false" outlineLevel="0" collapsed="false">
      <c r="E268" s="1"/>
      <c r="V268" s="1"/>
    </row>
    <row r="269" customFormat="false" ht="12.75" hidden="false" customHeight="false" outlineLevel="0" collapsed="false">
      <c r="E269" s="1"/>
      <c r="V269" s="1"/>
    </row>
    <row r="270" customFormat="false" ht="12.75" hidden="false" customHeight="false" outlineLevel="0" collapsed="false">
      <c r="E270" s="1"/>
      <c r="V270" s="1"/>
    </row>
    <row r="271" customFormat="false" ht="12.75" hidden="false" customHeight="false" outlineLevel="0" collapsed="false">
      <c r="E271" s="1"/>
      <c r="V271" s="1"/>
    </row>
    <row r="272" customFormat="false" ht="12.75" hidden="false" customHeight="false" outlineLevel="0" collapsed="false">
      <c r="E272" s="1"/>
      <c r="V272" s="1"/>
    </row>
    <row r="273" customFormat="false" ht="12.75" hidden="false" customHeight="false" outlineLevel="0" collapsed="false">
      <c r="E273" s="1"/>
      <c r="V273" s="1"/>
    </row>
    <row r="274" customFormat="false" ht="12.75" hidden="false" customHeight="false" outlineLevel="0" collapsed="false">
      <c r="E274" s="1"/>
      <c r="V274" s="1"/>
    </row>
    <row r="275" customFormat="false" ht="12.75" hidden="false" customHeight="false" outlineLevel="0" collapsed="false">
      <c r="E275" s="1"/>
      <c r="V275" s="1"/>
    </row>
    <row r="276" customFormat="false" ht="12.75" hidden="false" customHeight="false" outlineLevel="0" collapsed="false">
      <c r="E276" s="1"/>
      <c r="V276" s="1"/>
    </row>
    <row r="277" customFormat="false" ht="12.75" hidden="false" customHeight="false" outlineLevel="0" collapsed="false">
      <c r="E277" s="1"/>
      <c r="V277" s="1"/>
    </row>
    <row r="278" customFormat="false" ht="12.75" hidden="false" customHeight="false" outlineLevel="0" collapsed="false">
      <c r="E278" s="1"/>
      <c r="V278" s="1"/>
    </row>
    <row r="279" customFormat="false" ht="12.75" hidden="false" customHeight="false" outlineLevel="0" collapsed="false">
      <c r="E279" s="1"/>
      <c r="V279" s="1"/>
    </row>
    <row r="280" customFormat="false" ht="12.75" hidden="false" customHeight="false" outlineLevel="0" collapsed="false">
      <c r="E280" s="1"/>
      <c r="V280" s="1"/>
    </row>
    <row r="281" customFormat="false" ht="12.75" hidden="false" customHeight="false" outlineLevel="0" collapsed="false">
      <c r="E281" s="1"/>
      <c r="V281" s="1"/>
    </row>
    <row r="295" customFormat="false" ht="12.75" hidden="false" customHeight="false" outlineLevel="0" collapsed="false">
      <c r="E295" s="1"/>
      <c r="V295" s="1"/>
      <c r="AH295" s="6" t="n">
        <v>0</v>
      </c>
      <c r="AJ295" s="1" t="n">
        <v>0</v>
      </c>
    </row>
    <row r="296" customFormat="false" ht="12.75" hidden="false" customHeight="false" outlineLevel="0" collapsed="false">
      <c r="E296" s="1"/>
      <c r="V296" s="1"/>
      <c r="AH296" s="6" t="n">
        <v>0</v>
      </c>
      <c r="AJ296" s="1" t="n">
        <v>0</v>
      </c>
    </row>
    <row r="297" customFormat="false" ht="12.75" hidden="false" customHeight="false" outlineLevel="0" collapsed="false">
      <c r="E297" s="1"/>
      <c r="V297" s="1"/>
      <c r="AH297" s="6" t="n">
        <v>0</v>
      </c>
      <c r="AJ297" s="1" t="n">
        <v>0</v>
      </c>
    </row>
    <row r="298" customFormat="false" ht="12.75" hidden="false" customHeight="false" outlineLevel="0" collapsed="false">
      <c r="E298" s="1"/>
      <c r="V298" s="1"/>
      <c r="AH298" s="6" t="n">
        <v>0</v>
      </c>
      <c r="AJ298" s="1" t="n">
        <v>0</v>
      </c>
    </row>
    <row r="299" customFormat="false" ht="12.75" hidden="false" customHeight="false" outlineLevel="0" collapsed="false">
      <c r="E299" s="1"/>
      <c r="V299" s="1"/>
      <c r="AH299" s="6" t="n">
        <v>0</v>
      </c>
      <c r="AJ299" s="1" t="n">
        <v>0</v>
      </c>
    </row>
    <row r="300" customFormat="false" ht="12.75" hidden="false" customHeight="false" outlineLevel="0" collapsed="false">
      <c r="E300" s="1"/>
      <c r="V300" s="1"/>
      <c r="AH300" s="6" t="n">
        <v>0</v>
      </c>
      <c r="AJ300" s="1" t="n">
        <v>0</v>
      </c>
    </row>
    <row r="301" customFormat="false" ht="12.75" hidden="false" customHeight="false" outlineLevel="0" collapsed="false">
      <c r="E301" s="1"/>
      <c r="V301" s="1"/>
      <c r="AH301" s="6" t="n">
        <v>0</v>
      </c>
      <c r="AJ301" s="1" t="n">
        <v>0</v>
      </c>
    </row>
    <row r="302" customFormat="false" ht="12.75" hidden="false" customHeight="false" outlineLevel="0" collapsed="false">
      <c r="E302" s="1"/>
      <c r="V302" s="1"/>
      <c r="AH302" s="6" t="n">
        <v>0</v>
      </c>
    </row>
    <row r="303" customFormat="false" ht="12.75" hidden="false" customHeight="false" outlineLevel="0" collapsed="false">
      <c r="E303" s="1"/>
      <c r="V303" s="1"/>
      <c r="AH303" s="6" t="n">
        <v>0</v>
      </c>
    </row>
    <row r="304" customFormat="false" ht="12.75" hidden="false" customHeight="false" outlineLevel="0" collapsed="false">
      <c r="E304" s="1"/>
      <c r="V304" s="1"/>
      <c r="AH304" s="6" t="n">
        <v>0</v>
      </c>
    </row>
    <row r="305" customFormat="false" ht="12.75" hidden="false" customHeight="false" outlineLevel="0" collapsed="false">
      <c r="E305" s="1"/>
      <c r="V305" s="1"/>
      <c r="AH305" s="6" t="n">
        <v>0</v>
      </c>
    </row>
    <row r="306" customFormat="false" ht="12.75" hidden="false" customHeight="false" outlineLevel="0" collapsed="false">
      <c r="E306" s="1"/>
      <c r="V306" s="1"/>
      <c r="AH306" s="6" t="n">
        <v>0</v>
      </c>
    </row>
    <row r="307" customFormat="false" ht="12.75" hidden="false" customHeight="false" outlineLevel="0" collapsed="false">
      <c r="E307" s="1"/>
      <c r="V307" s="1"/>
      <c r="AH307" s="6" t="n">
        <v>0</v>
      </c>
    </row>
    <row r="308" customFormat="false" ht="12.75" hidden="false" customHeight="false" outlineLevel="0" collapsed="false">
      <c r="E308" s="1"/>
      <c r="V308" s="1"/>
      <c r="AH308" s="6" t="n">
        <v>0</v>
      </c>
    </row>
    <row r="309" customFormat="false" ht="12.75" hidden="false" customHeight="false" outlineLevel="0" collapsed="false">
      <c r="E309" s="1"/>
      <c r="V309" s="1"/>
      <c r="AH309" s="6" t="n">
        <v>0</v>
      </c>
    </row>
    <row r="310" customFormat="false" ht="12.75" hidden="false" customHeight="false" outlineLevel="0" collapsed="false">
      <c r="E310" s="1"/>
      <c r="V310" s="1"/>
      <c r="AH310" s="6" t="n">
        <v>0</v>
      </c>
    </row>
    <row r="311" customFormat="false" ht="12.75" hidden="false" customHeight="false" outlineLevel="0" collapsed="false">
      <c r="E311" s="1"/>
      <c r="V311" s="1"/>
      <c r="AH311" s="6" t="n">
        <v>0</v>
      </c>
    </row>
    <row r="312" customFormat="false" ht="12.75" hidden="false" customHeight="false" outlineLevel="0" collapsed="false">
      <c r="E312" s="1"/>
      <c r="V312" s="1"/>
      <c r="AH312" s="6" t="n">
        <v>0</v>
      </c>
    </row>
    <row r="313" customFormat="false" ht="12.75" hidden="false" customHeight="false" outlineLevel="0" collapsed="false">
      <c r="E313" s="1"/>
      <c r="V313" s="1"/>
      <c r="AH313" s="6" t="n">
        <v>0</v>
      </c>
    </row>
    <row r="314" customFormat="false" ht="12.75" hidden="false" customHeight="false" outlineLevel="0" collapsed="false">
      <c r="E314" s="1"/>
      <c r="V314" s="1"/>
      <c r="AH314" s="6" t="n">
        <v>0</v>
      </c>
    </row>
    <row r="315" customFormat="false" ht="12.75" hidden="false" customHeight="false" outlineLevel="0" collapsed="false">
      <c r="E315" s="1"/>
      <c r="V315" s="1"/>
      <c r="AH315" s="6" t="n">
        <v>0</v>
      </c>
    </row>
    <row r="316" customFormat="false" ht="12.75" hidden="false" customHeight="false" outlineLevel="0" collapsed="false">
      <c r="E316" s="1"/>
      <c r="V316" s="1"/>
      <c r="AH316" s="6" t="n">
        <v>0</v>
      </c>
    </row>
    <row r="317" customFormat="false" ht="12.75" hidden="false" customHeight="false" outlineLevel="0" collapsed="false">
      <c r="E317" s="1"/>
      <c r="V317" s="1"/>
      <c r="AH317" s="6" t="n">
        <v>0</v>
      </c>
    </row>
    <row r="318" customFormat="false" ht="12.75" hidden="false" customHeight="false" outlineLevel="0" collapsed="false">
      <c r="E318" s="1"/>
      <c r="V318" s="1"/>
      <c r="AH318" s="6" t="n">
        <v>0</v>
      </c>
    </row>
    <row r="319" customFormat="false" ht="12.75" hidden="false" customHeight="false" outlineLevel="0" collapsed="false">
      <c r="E319" s="1"/>
      <c r="V319" s="1"/>
      <c r="AH319" s="6" t="n">
        <v>0</v>
      </c>
    </row>
    <row r="320" customFormat="false" ht="12.75" hidden="false" customHeight="false" outlineLevel="0" collapsed="false">
      <c r="E320" s="1"/>
      <c r="V320" s="1"/>
      <c r="AH320" s="6" t="n">
        <v>0</v>
      </c>
    </row>
    <row r="321" customFormat="false" ht="12.75" hidden="false" customHeight="false" outlineLevel="0" collapsed="false">
      <c r="E321" s="1"/>
      <c r="V321" s="1"/>
      <c r="AH321" s="6" t="n">
        <v>0</v>
      </c>
    </row>
    <row r="322" customFormat="false" ht="12.75" hidden="false" customHeight="false" outlineLevel="0" collapsed="false">
      <c r="E322" s="1"/>
      <c r="V322" s="1"/>
      <c r="AH322" s="6" t="n">
        <v>0</v>
      </c>
    </row>
    <row r="323" customFormat="false" ht="12.75" hidden="false" customHeight="false" outlineLevel="0" collapsed="false">
      <c r="E323" s="1"/>
      <c r="V323" s="1"/>
      <c r="AH323" s="6" t="n">
        <v>0</v>
      </c>
    </row>
    <row r="324" customFormat="false" ht="12.75" hidden="false" customHeight="false" outlineLevel="0" collapsed="false">
      <c r="E324" s="1"/>
      <c r="V324" s="1"/>
      <c r="AH324" s="6" t="n">
        <v>0</v>
      </c>
    </row>
    <row r="325" customFormat="false" ht="12.75" hidden="false" customHeight="false" outlineLevel="0" collapsed="false">
      <c r="E325" s="1"/>
      <c r="V325" s="1"/>
      <c r="AH325" s="6" t="n">
        <v>0</v>
      </c>
    </row>
    <row r="326" customFormat="false" ht="12.75" hidden="false" customHeight="false" outlineLevel="0" collapsed="false">
      <c r="E326" s="1"/>
      <c r="V326" s="1"/>
      <c r="AH326" s="6" t="n">
        <v>0</v>
      </c>
    </row>
    <row r="327" customFormat="false" ht="12.75" hidden="false" customHeight="false" outlineLevel="0" collapsed="false">
      <c r="E327" s="1"/>
      <c r="V327" s="1"/>
      <c r="AH327" s="6" t="n">
        <v>0</v>
      </c>
    </row>
    <row r="328" customFormat="false" ht="12.75" hidden="false" customHeight="false" outlineLevel="0" collapsed="false">
      <c r="E328" s="1"/>
      <c r="V328" s="1"/>
      <c r="AH328" s="6" t="n">
        <v>0</v>
      </c>
    </row>
    <row r="329" customFormat="false" ht="12.75" hidden="false" customHeight="false" outlineLevel="0" collapsed="false">
      <c r="E329" s="1"/>
      <c r="V329" s="1"/>
      <c r="AH329" s="6" t="n">
        <v>0</v>
      </c>
    </row>
    <row r="330" customFormat="false" ht="12.75" hidden="false" customHeight="false" outlineLevel="0" collapsed="false">
      <c r="E330" s="1"/>
      <c r="V330" s="1"/>
      <c r="AH330" s="6" t="n">
        <v>0</v>
      </c>
    </row>
    <row r="331" customFormat="false" ht="12.75" hidden="false" customHeight="false" outlineLevel="0" collapsed="false">
      <c r="E331" s="1"/>
      <c r="V331" s="1"/>
      <c r="AH331" s="6" t="n">
        <v>0</v>
      </c>
    </row>
    <row r="332" customFormat="false" ht="12.75" hidden="false" customHeight="false" outlineLevel="0" collapsed="false">
      <c r="E332" s="1"/>
      <c r="V332" s="1"/>
      <c r="AH332" s="6" t="n">
        <v>0</v>
      </c>
    </row>
    <row r="333" customFormat="false" ht="12.75" hidden="false" customHeight="false" outlineLevel="0" collapsed="false">
      <c r="E333" s="1"/>
      <c r="V333" s="1"/>
      <c r="AH333" s="6" t="n">
        <v>0</v>
      </c>
    </row>
    <row r="334" customFormat="false" ht="12.75" hidden="false" customHeight="false" outlineLevel="0" collapsed="false">
      <c r="E334" s="1"/>
      <c r="V334" s="1"/>
      <c r="AH334" s="6" t="n">
        <v>0</v>
      </c>
    </row>
    <row r="335" customFormat="false" ht="12.75" hidden="false" customHeight="false" outlineLevel="0" collapsed="false">
      <c r="E335" s="1"/>
      <c r="V335" s="1"/>
      <c r="AH335" s="6" t="n">
        <v>0</v>
      </c>
    </row>
    <row r="336" customFormat="false" ht="12.75" hidden="false" customHeight="false" outlineLevel="0" collapsed="false">
      <c r="E336" s="1"/>
      <c r="V336" s="1"/>
      <c r="AH336" s="6" t="n">
        <v>0</v>
      </c>
    </row>
    <row r="337" customFormat="false" ht="12.75" hidden="false" customHeight="false" outlineLevel="0" collapsed="false">
      <c r="E337" s="1"/>
      <c r="V337" s="1"/>
      <c r="AH337" s="6" t="n">
        <v>0</v>
      </c>
    </row>
    <row r="338" customFormat="false" ht="12.75" hidden="false" customHeight="false" outlineLevel="0" collapsed="false">
      <c r="E338" s="1"/>
      <c r="V338" s="1"/>
      <c r="AH338" s="6" t="n">
        <v>0</v>
      </c>
    </row>
    <row r="339" customFormat="false" ht="12.75" hidden="false" customHeight="false" outlineLevel="0" collapsed="false">
      <c r="E339" s="1"/>
      <c r="V339" s="1"/>
      <c r="AH339" s="6" t="n">
        <v>0</v>
      </c>
    </row>
    <row r="340" customFormat="false" ht="12.75" hidden="false" customHeight="false" outlineLevel="0" collapsed="false">
      <c r="E340" s="1"/>
      <c r="V340" s="1"/>
      <c r="AH340" s="6" t="n">
        <v>0</v>
      </c>
    </row>
  </sheetData>
  <mergeCells count="37">
    <mergeCell ref="B16:C16"/>
    <mergeCell ref="F16:G16"/>
    <mergeCell ref="J16:K16"/>
    <mergeCell ref="N16:O16"/>
    <mergeCell ref="R16:S16"/>
    <mergeCell ref="V16:W16"/>
    <mergeCell ref="Z16:AA16"/>
    <mergeCell ref="AD16:AE16"/>
    <mergeCell ref="F28:G28"/>
    <mergeCell ref="J28:K28"/>
    <mergeCell ref="N28:O28"/>
    <mergeCell ref="R28:S28"/>
    <mergeCell ref="V28:W28"/>
    <mergeCell ref="Z28:AA28"/>
    <mergeCell ref="AD28:AE28"/>
    <mergeCell ref="AG28:AH28"/>
    <mergeCell ref="B29:C29"/>
    <mergeCell ref="B44:C44"/>
    <mergeCell ref="F44:G44"/>
    <mergeCell ref="J44:K44"/>
    <mergeCell ref="N44:O44"/>
    <mergeCell ref="R44:S44"/>
    <mergeCell ref="V44:W44"/>
    <mergeCell ref="Z44:AA44"/>
    <mergeCell ref="AD44:AE44"/>
    <mergeCell ref="B46:F46"/>
    <mergeCell ref="R46:T46"/>
    <mergeCell ref="U46:V46"/>
    <mergeCell ref="C47:F47"/>
    <mergeCell ref="R47:T47"/>
    <mergeCell ref="U47:V47"/>
    <mergeCell ref="C48:F48"/>
    <mergeCell ref="R48:T48"/>
    <mergeCell ref="U48:V48"/>
    <mergeCell ref="C49:F49"/>
    <mergeCell ref="R49:T49"/>
    <mergeCell ref="U49:V49"/>
  </mergeCells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B1:AH285"/>
  <sheetViews>
    <sheetView showFormulas="false" showGridLines="true" showRowColHeaders="true" showZeros="true" rightToLeft="false" tabSelected="false" showOutlineSymbols="true" defaultGridColor="true" view="normal" topLeftCell="A22" colorId="64" zoomScale="80" zoomScaleNormal="80" zoomScalePageLayoutView="100" workbookViewId="0">
      <selection pane="topLeft" activeCell="K57" activeCellId="0" sqref="K57"/>
    </sheetView>
  </sheetViews>
  <sheetFormatPr defaultColWidth="11.42578125" defaultRowHeight="15" zeroHeight="false" outlineLevelRow="0" outlineLevelCol="0"/>
  <cols>
    <col collapsed="false" customWidth="true" hidden="false" outlineLevel="0" max="1" min="1" style="80" width="1.29"/>
    <col collapsed="false" customWidth="true" hidden="false" outlineLevel="0" max="2" min="2" style="81" width="6.29"/>
    <col collapsed="false" customWidth="true" hidden="false" outlineLevel="0" max="5" min="5" style="81" width="1"/>
    <col collapsed="false" customWidth="true" hidden="false" outlineLevel="0" max="6" min="6" style="81" width="6.29"/>
    <col collapsed="false" customWidth="true" hidden="false" outlineLevel="0" max="9" min="9" style="81" width="1"/>
    <col collapsed="false" customWidth="true" hidden="false" outlineLevel="0" max="10" min="10" style="81" width="6.29"/>
    <col collapsed="false" customWidth="true" hidden="false" outlineLevel="0" max="13" min="13" style="81" width="1"/>
    <col collapsed="false" customWidth="true" hidden="false" outlineLevel="0" max="14" min="14" style="81" width="6.29"/>
    <col collapsed="false" customWidth="true" hidden="false" outlineLevel="0" max="16" min="16" style="81" width="12.29"/>
    <col collapsed="false" customWidth="true" hidden="false" outlineLevel="0" max="17" min="17" style="81" width="1"/>
    <col collapsed="false" customWidth="true" hidden="false" outlineLevel="0" max="18" min="18" style="81" width="6.29"/>
    <col collapsed="false" customWidth="true" hidden="false" outlineLevel="0" max="21" min="21" style="81" width="1"/>
    <col collapsed="false" customWidth="true" hidden="false" outlineLevel="0" max="22" min="22" style="81" width="6.29"/>
    <col collapsed="false" customWidth="true" hidden="false" outlineLevel="0" max="25" min="25" style="81" width="1"/>
    <col collapsed="false" customWidth="true" hidden="false" outlineLevel="0" max="26" min="26" style="81" width="6.29"/>
    <col collapsed="false" customWidth="true" hidden="false" outlineLevel="0" max="29" min="29" style="81" width="1"/>
    <col collapsed="false" customWidth="true" hidden="false" outlineLevel="0" max="30" min="30" style="81" width="6.29"/>
    <col collapsed="false" customWidth="false" hidden="false" outlineLevel="0" max="99" min="35" style="80" width="11.43"/>
  </cols>
  <sheetData>
    <row r="1" customFormat="false" ht="15" hidden="false" customHeight="false" outlineLevel="0" collapsed="false">
      <c r="B1" s="82"/>
      <c r="C1" s="83"/>
      <c r="D1" s="83"/>
      <c r="E1" s="84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5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0"/>
    </row>
    <row r="2" customFormat="false" ht="15" hidden="false" customHeight="false" outlineLevel="0" collapsed="false">
      <c r="B2" s="86" t="s">
        <v>0</v>
      </c>
      <c r="C2" s="87"/>
      <c r="D2" s="88" t="s">
        <v>264</v>
      </c>
      <c r="E2" s="89"/>
      <c r="F2" s="90" t="s">
        <v>0</v>
      </c>
      <c r="G2" s="90"/>
      <c r="H2" s="90" t="str">
        <f aca="false">D2</f>
        <v>CAMARISTA</v>
      </c>
      <c r="I2" s="91"/>
      <c r="J2" s="90" t="s">
        <v>0</v>
      </c>
      <c r="K2" s="90"/>
      <c r="L2" s="90" t="str">
        <f aca="false">H2</f>
        <v>CAMARISTA</v>
      </c>
      <c r="M2" s="91"/>
      <c r="N2" s="90" t="s">
        <v>0</v>
      </c>
      <c r="O2" s="90"/>
      <c r="P2" s="90" t="str">
        <f aca="false">L2</f>
        <v>CAMARISTA</v>
      </c>
      <c r="Q2" s="91"/>
      <c r="R2" s="90" t="s">
        <v>0</v>
      </c>
      <c r="S2" s="90"/>
      <c r="T2" s="90" t="str">
        <f aca="false">P2</f>
        <v>CAMARISTA</v>
      </c>
      <c r="U2" s="91"/>
      <c r="V2" s="90" t="s">
        <v>0</v>
      </c>
      <c r="W2" s="90"/>
      <c r="X2" s="90" t="str">
        <f aca="false">T2</f>
        <v>CAMARISTA</v>
      </c>
      <c r="Y2" s="91"/>
      <c r="Z2" s="90" t="s">
        <v>0</v>
      </c>
      <c r="AA2" s="90"/>
      <c r="AB2" s="90" t="str">
        <f aca="false">X2</f>
        <v>CAMARISTA</v>
      </c>
      <c r="AC2" s="91"/>
      <c r="AD2" s="90" t="s">
        <v>0</v>
      </c>
      <c r="AE2" s="90"/>
      <c r="AF2" s="92" t="str">
        <f aca="false">AB2</f>
        <v>CAMARISTA</v>
      </c>
      <c r="AG2" s="93"/>
      <c r="AH2" s="80"/>
    </row>
    <row r="3" customFormat="false" ht="15" hidden="false" customHeight="true" outlineLevel="0" collapsed="false">
      <c r="B3" s="94" t="n">
        <v>1101</v>
      </c>
      <c r="C3" s="95" t="s">
        <v>2</v>
      </c>
      <c r="D3" s="96"/>
      <c r="E3" s="97"/>
      <c r="F3" s="98" t="n">
        <v>1201</v>
      </c>
      <c r="G3" s="98" t="s">
        <v>3</v>
      </c>
      <c r="H3" s="96"/>
      <c r="I3" s="93"/>
      <c r="J3" s="98" t="n">
        <v>1301</v>
      </c>
      <c r="K3" s="98" t="s">
        <v>3</v>
      </c>
      <c r="L3" s="99"/>
      <c r="M3" s="93"/>
      <c r="N3" s="100" t="n">
        <v>1401</v>
      </c>
      <c r="O3" s="100" t="s">
        <v>2</v>
      </c>
      <c r="P3" s="101"/>
      <c r="Q3" s="93"/>
      <c r="R3" s="98" t="n">
        <v>1501</v>
      </c>
      <c r="S3" s="98" t="s">
        <v>3</v>
      </c>
      <c r="T3" s="102"/>
      <c r="U3" s="93"/>
      <c r="V3" s="103" t="n">
        <v>1602</v>
      </c>
      <c r="W3" s="98" t="s">
        <v>3</v>
      </c>
      <c r="X3" s="104"/>
      <c r="Y3" s="93"/>
      <c r="Z3" s="100" t="n">
        <v>1703</v>
      </c>
      <c r="AA3" s="100" t="s">
        <v>2</v>
      </c>
      <c r="AB3" s="105"/>
      <c r="AC3" s="93"/>
      <c r="AD3" s="100" t="n">
        <v>1804</v>
      </c>
      <c r="AE3" s="100" t="s">
        <v>2</v>
      </c>
      <c r="AF3" s="106"/>
      <c r="AG3" s="93"/>
      <c r="AH3" s="80"/>
    </row>
    <row r="4" customFormat="false" ht="15" hidden="false" customHeight="false" outlineLevel="0" collapsed="false">
      <c r="B4" s="94" t="s">
        <v>5</v>
      </c>
      <c r="C4" s="95" t="s">
        <v>2</v>
      </c>
      <c r="D4" s="96"/>
      <c r="E4" s="97"/>
      <c r="F4" s="100" t="s">
        <v>6</v>
      </c>
      <c r="G4" s="100" t="s">
        <v>2</v>
      </c>
      <c r="H4" s="96"/>
      <c r="I4" s="93"/>
      <c r="J4" s="100" t="s">
        <v>7</v>
      </c>
      <c r="K4" s="100" t="s">
        <v>2</v>
      </c>
      <c r="L4" s="99"/>
      <c r="M4" s="93"/>
      <c r="N4" s="100" t="s">
        <v>8</v>
      </c>
      <c r="O4" s="100" t="s">
        <v>2</v>
      </c>
      <c r="P4" s="101"/>
      <c r="Q4" s="93"/>
      <c r="R4" s="100" t="s">
        <v>9</v>
      </c>
      <c r="S4" s="100" t="s">
        <v>10</v>
      </c>
      <c r="T4" s="102"/>
      <c r="U4" s="93"/>
      <c r="V4" s="100" t="s">
        <v>11</v>
      </c>
      <c r="W4" s="100" t="s">
        <v>10</v>
      </c>
      <c r="X4" s="104"/>
      <c r="Y4" s="93"/>
      <c r="Z4" s="100" t="s">
        <v>12</v>
      </c>
      <c r="AA4" s="100" t="s">
        <v>2</v>
      </c>
      <c r="AB4" s="105"/>
      <c r="AC4" s="93"/>
      <c r="AD4" s="100" t="s">
        <v>13</v>
      </c>
      <c r="AE4" s="100" t="s">
        <v>2</v>
      </c>
      <c r="AF4" s="106"/>
      <c r="AG4" s="93"/>
      <c r="AH4" s="80"/>
    </row>
    <row r="5" customFormat="false" ht="15" hidden="false" customHeight="false" outlineLevel="0" collapsed="false">
      <c r="B5" s="94" t="s">
        <v>14</v>
      </c>
      <c r="C5" s="95" t="s">
        <v>2</v>
      </c>
      <c r="D5" s="96"/>
      <c r="E5" s="97"/>
      <c r="F5" s="100" t="s">
        <v>15</v>
      </c>
      <c r="G5" s="100" t="s">
        <v>2</v>
      </c>
      <c r="H5" s="96"/>
      <c r="I5" s="93"/>
      <c r="J5" s="100" t="s">
        <v>16</v>
      </c>
      <c r="K5" s="100" t="s">
        <v>2</v>
      </c>
      <c r="L5" s="99"/>
      <c r="M5" s="93"/>
      <c r="N5" s="100" t="s">
        <v>17</v>
      </c>
      <c r="O5" s="100" t="s">
        <v>2</v>
      </c>
      <c r="P5" s="101"/>
      <c r="Q5" s="93"/>
      <c r="R5" s="100" t="s">
        <v>18</v>
      </c>
      <c r="S5" s="100" t="s">
        <v>10</v>
      </c>
      <c r="T5" s="102"/>
      <c r="U5" s="93"/>
      <c r="V5" s="100" t="s">
        <v>19</v>
      </c>
      <c r="W5" s="100" t="s">
        <v>10</v>
      </c>
      <c r="X5" s="104"/>
      <c r="Y5" s="93"/>
      <c r="Z5" s="100" t="s">
        <v>20</v>
      </c>
      <c r="AA5" s="100" t="s">
        <v>2</v>
      </c>
      <c r="AB5" s="105"/>
      <c r="AC5" s="93"/>
      <c r="AD5" s="100" t="s">
        <v>21</v>
      </c>
      <c r="AE5" s="100" t="s">
        <v>2</v>
      </c>
      <c r="AF5" s="106"/>
      <c r="AG5" s="93"/>
      <c r="AH5" s="80"/>
    </row>
    <row r="6" customFormat="false" ht="15" hidden="false" customHeight="false" outlineLevel="0" collapsed="false">
      <c r="B6" s="107" t="s">
        <v>22</v>
      </c>
      <c r="C6" s="108" t="s">
        <v>3</v>
      </c>
      <c r="D6" s="96"/>
      <c r="E6" s="97"/>
      <c r="F6" s="100" t="s">
        <v>23</v>
      </c>
      <c r="G6" s="100" t="s">
        <v>2</v>
      </c>
      <c r="H6" s="96"/>
      <c r="I6" s="93"/>
      <c r="J6" s="100" t="s">
        <v>24</v>
      </c>
      <c r="K6" s="100" t="s">
        <v>2</v>
      </c>
      <c r="L6" s="99"/>
      <c r="M6" s="93"/>
      <c r="N6" s="100" t="s">
        <v>25</v>
      </c>
      <c r="O6" s="100" t="s">
        <v>2</v>
      </c>
      <c r="P6" s="101"/>
      <c r="Q6" s="93"/>
      <c r="R6" s="100" t="s">
        <v>26</v>
      </c>
      <c r="S6" s="100" t="s">
        <v>2</v>
      </c>
      <c r="T6" s="102"/>
      <c r="U6" s="93"/>
      <c r="V6" s="100" t="s">
        <v>27</v>
      </c>
      <c r="W6" s="100" t="s">
        <v>10</v>
      </c>
      <c r="X6" s="104"/>
      <c r="Y6" s="93"/>
      <c r="Z6" s="100" t="s">
        <v>28</v>
      </c>
      <c r="AA6" s="100" t="s">
        <v>2</v>
      </c>
      <c r="AB6" s="105"/>
      <c r="AC6" s="93"/>
      <c r="AD6" s="100" t="s">
        <v>29</v>
      </c>
      <c r="AE6" s="100" t="s">
        <v>2</v>
      </c>
      <c r="AF6" s="106"/>
      <c r="AG6" s="93"/>
      <c r="AH6" s="80"/>
    </row>
    <row r="7" customFormat="false" ht="15" hidden="false" customHeight="false" outlineLevel="0" collapsed="false">
      <c r="B7" s="107" t="s">
        <v>30</v>
      </c>
      <c r="C7" s="108" t="s">
        <v>3</v>
      </c>
      <c r="D7" s="96"/>
      <c r="E7" s="97"/>
      <c r="F7" s="100" t="s">
        <v>31</v>
      </c>
      <c r="G7" s="100" t="s">
        <v>2</v>
      </c>
      <c r="H7" s="96"/>
      <c r="I7" s="93"/>
      <c r="J7" s="100" t="s">
        <v>32</v>
      </c>
      <c r="K7" s="100" t="s">
        <v>2</v>
      </c>
      <c r="L7" s="99"/>
      <c r="M7" s="93"/>
      <c r="N7" s="100" t="s">
        <v>33</v>
      </c>
      <c r="O7" s="100" t="s">
        <v>2</v>
      </c>
      <c r="P7" s="101"/>
      <c r="Q7" s="93"/>
      <c r="R7" s="100" t="s">
        <v>34</v>
      </c>
      <c r="S7" s="100" t="s">
        <v>2</v>
      </c>
      <c r="T7" s="102"/>
      <c r="U7" s="93"/>
      <c r="V7" s="100" t="s">
        <v>35</v>
      </c>
      <c r="W7" s="100" t="s">
        <v>10</v>
      </c>
      <c r="X7" s="104"/>
      <c r="Y7" s="93"/>
      <c r="Z7" s="100" t="s">
        <v>36</v>
      </c>
      <c r="AA7" s="100" t="s">
        <v>2</v>
      </c>
      <c r="AB7" s="105"/>
      <c r="AC7" s="93"/>
      <c r="AD7" s="100" t="s">
        <v>37</v>
      </c>
      <c r="AE7" s="100" t="s">
        <v>2</v>
      </c>
      <c r="AF7" s="106"/>
      <c r="AG7" s="93"/>
      <c r="AH7" s="80"/>
    </row>
    <row r="8" customFormat="false" ht="15" hidden="false" customHeight="true" outlineLevel="0" collapsed="false">
      <c r="B8" s="94" t="s">
        <v>38</v>
      </c>
      <c r="C8" s="95" t="s">
        <v>2</v>
      </c>
      <c r="D8" s="96"/>
      <c r="E8" s="97"/>
      <c r="F8" s="100" t="s">
        <v>39</v>
      </c>
      <c r="G8" s="100" t="s">
        <v>2</v>
      </c>
      <c r="H8" s="96"/>
      <c r="I8" s="93"/>
      <c r="J8" s="100" t="s">
        <v>40</v>
      </c>
      <c r="K8" s="100" t="s">
        <v>2</v>
      </c>
      <c r="L8" s="99"/>
      <c r="M8" s="93"/>
      <c r="N8" s="100" t="s">
        <v>41</v>
      </c>
      <c r="O8" s="100" t="s">
        <v>2</v>
      </c>
      <c r="P8" s="101"/>
      <c r="Q8" s="93"/>
      <c r="R8" s="100" t="s">
        <v>42</v>
      </c>
      <c r="S8" s="100" t="s">
        <v>2</v>
      </c>
      <c r="T8" s="102"/>
      <c r="U8" s="93"/>
      <c r="V8" s="100" t="s">
        <v>43</v>
      </c>
      <c r="W8" s="100" t="s">
        <v>44</v>
      </c>
      <c r="X8" s="109"/>
      <c r="Y8" s="93"/>
      <c r="Z8" s="100" t="s">
        <v>45</v>
      </c>
      <c r="AA8" s="100" t="s">
        <v>10</v>
      </c>
      <c r="AB8" s="105"/>
      <c r="AC8" s="93"/>
      <c r="AD8" s="98" t="s">
        <v>46</v>
      </c>
      <c r="AE8" s="98" t="s">
        <v>3</v>
      </c>
      <c r="AF8" s="106"/>
      <c r="AG8" s="93"/>
      <c r="AH8" s="80"/>
    </row>
    <row r="9" customFormat="false" ht="15" hidden="false" customHeight="false" outlineLevel="0" collapsed="false">
      <c r="B9" s="94" t="s">
        <v>47</v>
      </c>
      <c r="C9" s="95" t="s">
        <v>2</v>
      </c>
      <c r="D9" s="96"/>
      <c r="E9" s="97"/>
      <c r="F9" s="100" t="s">
        <v>48</v>
      </c>
      <c r="G9" s="100" t="s">
        <v>2</v>
      </c>
      <c r="H9" s="96"/>
      <c r="I9" s="93"/>
      <c r="J9" s="100" t="s">
        <v>49</v>
      </c>
      <c r="K9" s="100" t="s">
        <v>2</v>
      </c>
      <c r="L9" s="99"/>
      <c r="M9" s="93"/>
      <c r="N9" s="100" t="s">
        <v>50</v>
      </c>
      <c r="O9" s="100" t="s">
        <v>2</v>
      </c>
      <c r="P9" s="101"/>
      <c r="Q9" s="93"/>
      <c r="R9" s="100" t="s">
        <v>51</v>
      </c>
      <c r="S9" s="100" t="s">
        <v>2</v>
      </c>
      <c r="T9" s="102"/>
      <c r="U9" s="93"/>
      <c r="V9" s="100" t="s">
        <v>52</v>
      </c>
      <c r="W9" s="100" t="s">
        <v>44</v>
      </c>
      <c r="X9" s="109"/>
      <c r="Y9" s="93"/>
      <c r="Z9" s="100" t="s">
        <v>53</v>
      </c>
      <c r="AA9" s="100" t="s">
        <v>10</v>
      </c>
      <c r="AB9" s="105"/>
      <c r="AC9" s="93"/>
      <c r="AD9" s="98" t="s">
        <v>54</v>
      </c>
      <c r="AE9" s="98" t="s">
        <v>3</v>
      </c>
      <c r="AF9" s="106"/>
      <c r="AG9" s="93"/>
      <c r="AH9" s="80"/>
    </row>
    <row r="10" customFormat="false" ht="15" hidden="false" customHeight="true" outlineLevel="0" collapsed="false">
      <c r="B10" s="94" t="s">
        <v>55</v>
      </c>
      <c r="C10" s="95" t="s">
        <v>2</v>
      </c>
      <c r="D10" s="96"/>
      <c r="E10" s="97"/>
      <c r="F10" s="100" t="s">
        <v>56</v>
      </c>
      <c r="G10" s="100" t="s">
        <v>2</v>
      </c>
      <c r="H10" s="99"/>
      <c r="I10" s="93"/>
      <c r="J10" s="100" t="s">
        <v>57</v>
      </c>
      <c r="K10" s="100" t="s">
        <v>2</v>
      </c>
      <c r="L10" s="99"/>
      <c r="M10" s="93"/>
      <c r="N10" s="100" t="s">
        <v>58</v>
      </c>
      <c r="O10" s="100" t="s">
        <v>2</v>
      </c>
      <c r="P10" s="101"/>
      <c r="Q10" s="93"/>
      <c r="R10" s="100" t="s">
        <v>59</v>
      </c>
      <c r="S10" s="100" t="s">
        <v>2</v>
      </c>
      <c r="T10" s="102"/>
      <c r="U10" s="93"/>
      <c r="V10" s="100" t="s">
        <v>60</v>
      </c>
      <c r="W10" s="100" t="s">
        <v>10</v>
      </c>
      <c r="X10" s="109"/>
      <c r="Y10" s="93"/>
      <c r="Z10" s="100" t="s">
        <v>61</v>
      </c>
      <c r="AA10" s="100" t="s">
        <v>2</v>
      </c>
      <c r="AB10" s="105"/>
      <c r="AC10" s="93"/>
      <c r="AD10" s="110"/>
      <c r="AE10" s="93"/>
      <c r="AF10" s="111"/>
      <c r="AG10" s="93"/>
      <c r="AH10" s="80"/>
    </row>
    <row r="11" customFormat="false" ht="15" hidden="false" customHeight="false" outlineLevel="0" collapsed="false">
      <c r="B11" s="94" t="s">
        <v>62</v>
      </c>
      <c r="C11" s="95" t="s">
        <v>2</v>
      </c>
      <c r="D11" s="96"/>
      <c r="E11" s="97"/>
      <c r="F11" s="100" t="s">
        <v>63</v>
      </c>
      <c r="G11" s="100" t="s">
        <v>2</v>
      </c>
      <c r="H11" s="99"/>
      <c r="I11" s="93"/>
      <c r="J11" s="100" t="s">
        <v>64</v>
      </c>
      <c r="K11" s="100" t="s">
        <v>2</v>
      </c>
      <c r="L11" s="99"/>
      <c r="M11" s="93"/>
      <c r="N11" s="100" t="s">
        <v>65</v>
      </c>
      <c r="O11" s="100" t="s">
        <v>2</v>
      </c>
      <c r="P11" s="101"/>
      <c r="Q11" s="93"/>
      <c r="R11" s="100" t="s">
        <v>66</v>
      </c>
      <c r="S11" s="100" t="s">
        <v>2</v>
      </c>
      <c r="T11" s="102"/>
      <c r="U11" s="93"/>
      <c r="V11" s="100" t="s">
        <v>67</v>
      </c>
      <c r="W11" s="100" t="s">
        <v>10</v>
      </c>
      <c r="X11" s="109"/>
      <c r="Y11" s="93"/>
      <c r="Z11" s="100" t="s">
        <v>68</v>
      </c>
      <c r="AA11" s="100" t="s">
        <v>2</v>
      </c>
      <c r="AB11" s="105"/>
      <c r="AC11" s="110"/>
      <c r="AD11" s="110"/>
      <c r="AE11" s="93"/>
      <c r="AF11" s="111"/>
      <c r="AG11" s="93"/>
      <c r="AH11" s="80"/>
    </row>
    <row r="12" customFormat="false" ht="15" hidden="false" customHeight="false" outlineLevel="0" collapsed="false">
      <c r="B12" s="94" t="s">
        <v>69</v>
      </c>
      <c r="C12" s="95" t="s">
        <v>2</v>
      </c>
      <c r="D12" s="96"/>
      <c r="E12" s="97"/>
      <c r="F12" s="100" t="s">
        <v>70</v>
      </c>
      <c r="G12" s="100" t="s">
        <v>2</v>
      </c>
      <c r="H12" s="99"/>
      <c r="I12" s="93"/>
      <c r="J12" s="100" t="s">
        <v>71</v>
      </c>
      <c r="K12" s="100" t="s">
        <v>2</v>
      </c>
      <c r="L12" s="99"/>
      <c r="M12" s="93"/>
      <c r="N12" s="100" t="s">
        <v>72</v>
      </c>
      <c r="O12" s="100" t="s">
        <v>2</v>
      </c>
      <c r="P12" s="101"/>
      <c r="Q12" s="93"/>
      <c r="R12" s="100" t="s">
        <v>73</v>
      </c>
      <c r="S12" s="100" t="s">
        <v>2</v>
      </c>
      <c r="T12" s="102"/>
      <c r="U12" s="93"/>
      <c r="V12" s="100" t="s">
        <v>74</v>
      </c>
      <c r="W12" s="100" t="s">
        <v>2</v>
      </c>
      <c r="X12" s="109"/>
      <c r="Y12" s="93"/>
      <c r="Z12" s="110"/>
      <c r="AA12" s="93"/>
      <c r="AB12" s="93"/>
      <c r="AC12" s="93"/>
      <c r="AD12" s="93"/>
      <c r="AE12" s="93"/>
      <c r="AF12" s="111"/>
      <c r="AG12" s="93"/>
      <c r="AH12" s="80"/>
    </row>
    <row r="13" customFormat="false" ht="15" hidden="false" customHeight="false" outlineLevel="0" collapsed="false">
      <c r="B13" s="94" t="s">
        <v>75</v>
      </c>
      <c r="C13" s="95" t="s">
        <v>2</v>
      </c>
      <c r="D13" s="96"/>
      <c r="E13" s="97"/>
      <c r="F13" s="100" t="s">
        <v>76</v>
      </c>
      <c r="G13" s="100" t="s">
        <v>2</v>
      </c>
      <c r="H13" s="99"/>
      <c r="I13" s="93"/>
      <c r="J13" s="100" t="s">
        <v>77</v>
      </c>
      <c r="K13" s="100" t="s">
        <v>2</v>
      </c>
      <c r="L13" s="99"/>
      <c r="M13" s="93"/>
      <c r="N13" s="100" t="s">
        <v>78</v>
      </c>
      <c r="O13" s="100" t="s">
        <v>2</v>
      </c>
      <c r="P13" s="101"/>
      <c r="Q13" s="93"/>
      <c r="R13" s="100" t="s">
        <v>79</v>
      </c>
      <c r="S13" s="100" t="s">
        <v>2</v>
      </c>
      <c r="T13" s="102"/>
      <c r="U13" s="93"/>
      <c r="V13" s="100" t="s">
        <v>80</v>
      </c>
      <c r="W13" s="100" t="s">
        <v>2</v>
      </c>
      <c r="X13" s="109"/>
      <c r="Y13" s="93"/>
      <c r="Z13" s="110"/>
      <c r="AA13" s="93"/>
      <c r="AB13" s="93"/>
      <c r="AC13" s="93"/>
      <c r="AD13" s="93"/>
      <c r="AE13" s="93"/>
      <c r="AF13" s="111"/>
      <c r="AG13" s="93"/>
      <c r="AH13" s="80"/>
    </row>
    <row r="14" customFormat="false" ht="15" hidden="false" customHeight="false" outlineLevel="0" collapsed="false">
      <c r="B14" s="94" t="s">
        <v>81</v>
      </c>
      <c r="C14" s="95" t="s">
        <v>2</v>
      </c>
      <c r="D14" s="96"/>
      <c r="E14" s="97"/>
      <c r="F14" s="98" t="s">
        <v>82</v>
      </c>
      <c r="G14" s="98" t="s">
        <v>3</v>
      </c>
      <c r="H14" s="99"/>
      <c r="I14" s="93"/>
      <c r="J14" s="100" t="s">
        <v>83</v>
      </c>
      <c r="K14" s="100" t="s">
        <v>2</v>
      </c>
      <c r="L14" s="99"/>
      <c r="M14" s="93"/>
      <c r="N14" s="100" t="s">
        <v>84</v>
      </c>
      <c r="O14" s="100" t="s">
        <v>2</v>
      </c>
      <c r="P14" s="101"/>
      <c r="Q14" s="93"/>
      <c r="R14" s="100" t="s">
        <v>85</v>
      </c>
      <c r="S14" s="100" t="s">
        <v>2</v>
      </c>
      <c r="T14" s="102"/>
      <c r="U14" s="93"/>
      <c r="V14" s="110"/>
      <c r="W14" s="93"/>
      <c r="X14" s="93"/>
      <c r="Y14" s="93"/>
      <c r="Z14" s="93"/>
      <c r="AA14" s="93"/>
      <c r="AB14" s="93"/>
      <c r="AC14" s="93"/>
      <c r="AD14" s="93"/>
      <c r="AE14" s="93"/>
      <c r="AF14" s="111"/>
      <c r="AG14" s="93"/>
      <c r="AH14" s="80"/>
    </row>
    <row r="15" customFormat="false" ht="15" hidden="false" customHeight="false" outlineLevel="0" collapsed="false">
      <c r="B15" s="94" t="s">
        <v>86</v>
      </c>
      <c r="C15" s="95" t="s">
        <v>2</v>
      </c>
      <c r="D15" s="96"/>
      <c r="E15" s="97"/>
      <c r="F15" s="98" t="s">
        <v>87</v>
      </c>
      <c r="G15" s="98" t="s">
        <v>3</v>
      </c>
      <c r="H15" s="99"/>
      <c r="I15" s="93"/>
      <c r="J15" s="100" t="s">
        <v>88</v>
      </c>
      <c r="K15" s="100" t="s">
        <v>2</v>
      </c>
      <c r="L15" s="99"/>
      <c r="M15" s="93"/>
      <c r="N15" s="100" t="s">
        <v>89</v>
      </c>
      <c r="O15" s="100" t="s">
        <v>2</v>
      </c>
      <c r="P15" s="101"/>
      <c r="Q15" s="93"/>
      <c r="R15" s="100" t="s">
        <v>90</v>
      </c>
      <c r="S15" s="100" t="s">
        <v>2</v>
      </c>
      <c r="T15" s="102"/>
      <c r="U15" s="93"/>
      <c r="V15" s="110"/>
      <c r="W15" s="93"/>
      <c r="X15" s="93"/>
      <c r="Y15" s="93"/>
      <c r="Z15" s="93"/>
      <c r="AA15" s="93"/>
      <c r="AB15" s="93"/>
      <c r="AC15" s="93"/>
      <c r="AD15" s="93"/>
      <c r="AE15" s="93"/>
      <c r="AF15" s="111"/>
      <c r="AG15" s="93"/>
      <c r="AH15" s="80"/>
    </row>
    <row r="16" customFormat="false" ht="15" hidden="false" customHeight="false" outlineLevel="0" collapsed="false">
      <c r="B16" s="112"/>
      <c r="C16" s="112"/>
      <c r="D16" s="113"/>
      <c r="E16" s="113"/>
      <c r="F16" s="113"/>
      <c r="G16" s="113"/>
      <c r="H16" s="113"/>
      <c r="I16" s="114"/>
      <c r="J16" s="113"/>
      <c r="K16" s="113"/>
      <c r="L16" s="113"/>
      <c r="M16" s="114"/>
      <c r="N16" s="113"/>
      <c r="O16" s="113"/>
      <c r="P16" s="113"/>
      <c r="Q16" s="114"/>
      <c r="R16" s="115"/>
      <c r="S16" s="115"/>
      <c r="T16" s="115"/>
      <c r="U16" s="114"/>
      <c r="V16" s="113"/>
      <c r="W16" s="113"/>
      <c r="X16" s="113"/>
      <c r="Y16" s="114"/>
      <c r="Z16" s="113"/>
      <c r="AA16" s="113"/>
      <c r="AB16" s="113"/>
      <c r="AC16" s="114"/>
      <c r="AD16" s="113"/>
      <c r="AE16" s="113"/>
      <c r="AF16" s="116"/>
      <c r="AG16" s="93"/>
      <c r="AH16" s="80"/>
    </row>
    <row r="17" customFormat="false" ht="15" hidden="false" customHeight="false" outlineLevel="0" collapsed="false">
      <c r="B17" s="117"/>
      <c r="C17" s="118"/>
      <c r="D17" s="118"/>
      <c r="E17" s="119"/>
      <c r="F17" s="91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  <c r="AA17" s="91"/>
      <c r="AB17" s="91"/>
      <c r="AC17" s="91"/>
      <c r="AD17" s="91"/>
      <c r="AE17" s="91"/>
      <c r="AF17" s="91"/>
      <c r="AG17" s="120"/>
      <c r="AH17" s="80"/>
    </row>
    <row r="18" customFormat="false" ht="15" hidden="false" customHeight="false" outlineLevel="0" collapsed="false">
      <c r="B18" s="121" t="s">
        <v>0</v>
      </c>
      <c r="C18" s="95"/>
      <c r="D18" s="88" t="s">
        <v>264</v>
      </c>
      <c r="E18" s="122"/>
      <c r="F18" s="123" t="s">
        <v>0</v>
      </c>
      <c r="G18" s="123"/>
      <c r="H18" s="88" t="s">
        <v>264</v>
      </c>
      <c r="I18" s="123"/>
      <c r="J18" s="123" t="s">
        <v>0</v>
      </c>
      <c r="K18" s="123"/>
      <c r="L18" s="88" t="s">
        <v>264</v>
      </c>
      <c r="M18" s="123"/>
      <c r="N18" s="123" t="s">
        <v>0</v>
      </c>
      <c r="O18" s="123"/>
      <c r="P18" s="88" t="s">
        <v>264</v>
      </c>
      <c r="Q18" s="123"/>
      <c r="R18" s="123" t="s">
        <v>0</v>
      </c>
      <c r="S18" s="123"/>
      <c r="T18" s="88" t="s">
        <v>264</v>
      </c>
      <c r="U18" s="123"/>
      <c r="V18" s="123" t="s">
        <v>0</v>
      </c>
      <c r="W18" s="123"/>
      <c r="X18" s="88" t="s">
        <v>264</v>
      </c>
      <c r="Y18" s="123"/>
      <c r="Z18" s="123" t="s">
        <v>0</v>
      </c>
      <c r="AA18" s="123"/>
      <c r="AB18" s="88" t="s">
        <v>264</v>
      </c>
      <c r="AC18" s="123"/>
      <c r="AD18" s="123" t="s">
        <v>0</v>
      </c>
      <c r="AE18" s="123"/>
      <c r="AF18" s="88" t="s">
        <v>264</v>
      </c>
      <c r="AG18" s="123"/>
      <c r="AH18" s="88"/>
    </row>
    <row r="19" customFormat="false" ht="15" hidden="false" customHeight="true" outlineLevel="0" collapsed="false">
      <c r="B19" s="124" t="s">
        <v>92</v>
      </c>
      <c r="C19" s="125" t="s">
        <v>10</v>
      </c>
      <c r="D19" s="126"/>
      <c r="E19" s="97"/>
      <c r="F19" s="127" t="s">
        <v>93</v>
      </c>
      <c r="G19" s="127" t="s">
        <v>2</v>
      </c>
      <c r="H19" s="128"/>
      <c r="I19" s="93"/>
      <c r="J19" s="129" t="s">
        <v>94</v>
      </c>
      <c r="K19" s="129" t="s">
        <v>3</v>
      </c>
      <c r="L19" s="130"/>
      <c r="M19" s="93"/>
      <c r="N19" s="127" t="s">
        <v>95</v>
      </c>
      <c r="O19" s="127" t="s">
        <v>2</v>
      </c>
      <c r="P19" s="131"/>
      <c r="Q19" s="93"/>
      <c r="R19" s="127" t="s">
        <v>96</v>
      </c>
      <c r="S19" s="127" t="s">
        <v>2</v>
      </c>
      <c r="T19" s="109"/>
      <c r="U19" s="93"/>
      <c r="V19" s="129" t="s">
        <v>97</v>
      </c>
      <c r="W19" s="129" t="s">
        <v>3</v>
      </c>
      <c r="X19" s="105"/>
      <c r="Y19" s="93"/>
      <c r="Z19" s="129" t="s">
        <v>98</v>
      </c>
      <c r="AA19" s="129" t="s">
        <v>99</v>
      </c>
      <c r="AB19" s="132"/>
      <c r="AC19" s="93"/>
      <c r="AD19" s="129" t="s">
        <v>100</v>
      </c>
      <c r="AE19" s="129" t="s">
        <v>3</v>
      </c>
      <c r="AF19" s="133"/>
      <c r="AG19" s="127" t="n">
        <v>3002</v>
      </c>
      <c r="AH19" s="134" t="s">
        <v>2</v>
      </c>
    </row>
    <row r="20" customFormat="false" ht="15" hidden="false" customHeight="false" outlineLevel="0" collapsed="false">
      <c r="B20" s="124" t="s">
        <v>101</v>
      </c>
      <c r="C20" s="135" t="s">
        <v>10</v>
      </c>
      <c r="D20" s="126"/>
      <c r="E20" s="97"/>
      <c r="F20" s="100" t="s">
        <v>102</v>
      </c>
      <c r="G20" s="100" t="s">
        <v>2</v>
      </c>
      <c r="H20" s="128"/>
      <c r="I20" s="93"/>
      <c r="J20" s="98" t="s">
        <v>103</v>
      </c>
      <c r="K20" s="98" t="s">
        <v>3</v>
      </c>
      <c r="L20" s="130"/>
      <c r="M20" s="93"/>
      <c r="N20" s="100" t="s">
        <v>104</v>
      </c>
      <c r="O20" s="100" t="s">
        <v>2</v>
      </c>
      <c r="P20" s="131"/>
      <c r="Q20" s="93"/>
      <c r="R20" s="100" t="s">
        <v>105</v>
      </c>
      <c r="S20" s="100" t="s">
        <v>2</v>
      </c>
      <c r="T20" s="109"/>
      <c r="U20" s="93"/>
      <c r="V20" s="98" t="s">
        <v>106</v>
      </c>
      <c r="W20" s="98" t="s">
        <v>3</v>
      </c>
      <c r="X20" s="105"/>
      <c r="Y20" s="93"/>
      <c r="Z20" s="98" t="s">
        <v>107</v>
      </c>
      <c r="AA20" s="98" t="s">
        <v>99</v>
      </c>
      <c r="AB20" s="132"/>
      <c r="AC20" s="93"/>
      <c r="AD20" s="98" t="s">
        <v>108</v>
      </c>
      <c r="AE20" s="98" t="s">
        <v>3</v>
      </c>
      <c r="AF20" s="133"/>
      <c r="AG20" s="100" t="n">
        <v>3003</v>
      </c>
      <c r="AH20" s="136" t="s">
        <v>2</v>
      </c>
    </row>
    <row r="21" customFormat="false" ht="15" hidden="false" customHeight="false" outlineLevel="0" collapsed="false">
      <c r="B21" s="107" t="s">
        <v>109</v>
      </c>
      <c r="C21" s="108" t="s">
        <v>3</v>
      </c>
      <c r="D21" s="126"/>
      <c r="E21" s="97"/>
      <c r="F21" s="100" t="s">
        <v>110</v>
      </c>
      <c r="G21" s="100" t="s">
        <v>2</v>
      </c>
      <c r="H21" s="128"/>
      <c r="I21" s="93"/>
      <c r="J21" s="98" t="s">
        <v>111</v>
      </c>
      <c r="K21" s="98" t="s">
        <v>3</v>
      </c>
      <c r="L21" s="130"/>
      <c r="M21" s="93"/>
      <c r="N21" s="100" t="s">
        <v>112</v>
      </c>
      <c r="O21" s="100" t="s">
        <v>2</v>
      </c>
      <c r="P21" s="131"/>
      <c r="Q21" s="93"/>
      <c r="R21" s="100" t="s">
        <v>113</v>
      </c>
      <c r="S21" s="100" t="s">
        <v>2</v>
      </c>
      <c r="T21" s="109"/>
      <c r="U21" s="93"/>
      <c r="V21" s="100" t="s">
        <v>114</v>
      </c>
      <c r="W21" s="100" t="s">
        <v>2</v>
      </c>
      <c r="X21" s="105"/>
      <c r="Y21" s="93"/>
      <c r="Z21" s="98" t="s">
        <v>115</v>
      </c>
      <c r="AA21" s="98" t="s">
        <v>3</v>
      </c>
      <c r="AB21" s="137"/>
      <c r="AC21" s="93"/>
      <c r="AD21" s="100" t="s">
        <v>116</v>
      </c>
      <c r="AE21" s="100" t="s">
        <v>10</v>
      </c>
      <c r="AF21" s="133"/>
      <c r="AG21" s="93"/>
      <c r="AH21" s="111"/>
    </row>
    <row r="22" customFormat="false" ht="15" hidden="false" customHeight="false" outlineLevel="0" collapsed="false">
      <c r="B22" s="107" t="s">
        <v>117</v>
      </c>
      <c r="C22" s="108" t="s">
        <v>3</v>
      </c>
      <c r="D22" s="126"/>
      <c r="E22" s="97"/>
      <c r="F22" s="100" t="s">
        <v>118</v>
      </c>
      <c r="G22" s="100" t="s">
        <v>2</v>
      </c>
      <c r="H22" s="128"/>
      <c r="I22" s="93"/>
      <c r="J22" s="98" t="s">
        <v>119</v>
      </c>
      <c r="K22" s="98" t="s">
        <v>3</v>
      </c>
      <c r="L22" s="130"/>
      <c r="M22" s="93"/>
      <c r="N22" s="100" t="s">
        <v>120</v>
      </c>
      <c r="O22" s="100" t="s">
        <v>2</v>
      </c>
      <c r="P22" s="131"/>
      <c r="Q22" s="93"/>
      <c r="R22" s="100" t="s">
        <v>121</v>
      </c>
      <c r="S22" s="100" t="s">
        <v>2</v>
      </c>
      <c r="T22" s="109"/>
      <c r="U22" s="93"/>
      <c r="V22" s="100" t="s">
        <v>122</v>
      </c>
      <c r="W22" s="100" t="s">
        <v>2</v>
      </c>
      <c r="X22" s="105"/>
      <c r="Y22" s="93"/>
      <c r="Z22" s="98" t="s">
        <v>123</v>
      </c>
      <c r="AA22" s="98" t="s">
        <v>3</v>
      </c>
      <c r="AB22" s="137"/>
      <c r="AC22" s="93"/>
      <c r="AD22" s="100" t="s">
        <v>124</v>
      </c>
      <c r="AE22" s="100" t="s">
        <v>10</v>
      </c>
      <c r="AF22" s="133"/>
      <c r="AG22" s="93"/>
      <c r="AH22" s="111"/>
    </row>
    <row r="23" customFormat="false" ht="15" hidden="false" customHeight="false" outlineLevel="0" collapsed="false">
      <c r="B23" s="107" t="s">
        <v>125</v>
      </c>
      <c r="C23" s="108" t="s">
        <v>3</v>
      </c>
      <c r="D23" s="126"/>
      <c r="E23" s="97"/>
      <c r="F23" s="100" t="s">
        <v>126</v>
      </c>
      <c r="G23" s="100" t="s">
        <v>2</v>
      </c>
      <c r="H23" s="128"/>
      <c r="I23" s="93"/>
      <c r="J23" s="100" t="s">
        <v>127</v>
      </c>
      <c r="K23" s="100" t="s">
        <v>2</v>
      </c>
      <c r="L23" s="130"/>
      <c r="M23" s="93"/>
      <c r="N23" s="100" t="s">
        <v>128</v>
      </c>
      <c r="O23" s="100" t="s">
        <v>2</v>
      </c>
      <c r="P23" s="131"/>
      <c r="Q23" s="93"/>
      <c r="R23" s="98" t="s">
        <v>129</v>
      </c>
      <c r="S23" s="98" t="s">
        <v>3</v>
      </c>
      <c r="T23" s="109"/>
      <c r="U23" s="93"/>
      <c r="V23" s="100" t="s">
        <v>130</v>
      </c>
      <c r="W23" s="100" t="s">
        <v>2</v>
      </c>
      <c r="X23" s="105"/>
      <c r="Y23" s="93"/>
      <c r="Z23" s="100" t="s">
        <v>131</v>
      </c>
      <c r="AA23" s="100" t="s">
        <v>2</v>
      </c>
      <c r="AB23" s="137"/>
      <c r="AC23" s="93"/>
      <c r="AD23" s="100" t="s">
        <v>132</v>
      </c>
      <c r="AE23" s="100" t="s">
        <v>2</v>
      </c>
      <c r="AF23" s="133"/>
      <c r="AG23" s="93"/>
      <c r="AH23" s="111"/>
    </row>
    <row r="24" customFormat="false" ht="15" hidden="false" customHeight="false" outlineLevel="0" collapsed="false">
      <c r="B24" s="138" t="s">
        <v>133</v>
      </c>
      <c r="C24" s="108" t="s">
        <v>3</v>
      </c>
      <c r="D24" s="126"/>
      <c r="E24" s="97"/>
      <c r="F24" s="100" t="s">
        <v>134</v>
      </c>
      <c r="G24" s="100" t="s">
        <v>2</v>
      </c>
      <c r="H24" s="128"/>
      <c r="I24" s="93"/>
      <c r="J24" s="100" t="s">
        <v>135</v>
      </c>
      <c r="K24" s="100" t="s">
        <v>2</v>
      </c>
      <c r="L24" s="130"/>
      <c r="M24" s="93"/>
      <c r="N24" s="100" t="s">
        <v>136</v>
      </c>
      <c r="O24" s="100" t="s">
        <v>2</v>
      </c>
      <c r="P24" s="131"/>
      <c r="Q24" s="93"/>
      <c r="R24" s="98" t="s">
        <v>137</v>
      </c>
      <c r="S24" s="98" t="s">
        <v>3</v>
      </c>
      <c r="T24" s="109"/>
      <c r="U24" s="93"/>
      <c r="V24" s="100" t="s">
        <v>138</v>
      </c>
      <c r="W24" s="100" t="s">
        <v>2</v>
      </c>
      <c r="X24" s="105"/>
      <c r="Y24" s="93"/>
      <c r="Z24" s="100" t="s">
        <v>139</v>
      </c>
      <c r="AA24" s="100" t="s">
        <v>2</v>
      </c>
      <c r="AB24" s="137"/>
      <c r="AC24" s="93"/>
      <c r="AD24" s="100" t="s">
        <v>140</v>
      </c>
      <c r="AE24" s="100" t="s">
        <v>2</v>
      </c>
      <c r="AF24" s="133"/>
      <c r="AG24" s="93"/>
      <c r="AH24" s="111"/>
    </row>
    <row r="25" customFormat="false" ht="15" hidden="false" customHeight="false" outlineLevel="0" collapsed="false">
      <c r="B25" s="124" t="s">
        <v>141</v>
      </c>
      <c r="C25" s="108" t="s">
        <v>3</v>
      </c>
      <c r="D25" s="126"/>
      <c r="E25" s="97"/>
      <c r="F25" s="100" t="s">
        <v>142</v>
      </c>
      <c r="G25" s="100" t="s">
        <v>44</v>
      </c>
      <c r="H25" s="128"/>
      <c r="I25" s="93"/>
      <c r="J25" s="100" t="s">
        <v>143</v>
      </c>
      <c r="K25" s="100" t="s">
        <v>2</v>
      </c>
      <c r="L25" s="130"/>
      <c r="M25" s="93"/>
      <c r="N25" s="100" t="s">
        <v>144</v>
      </c>
      <c r="O25" s="100" t="s">
        <v>2</v>
      </c>
      <c r="P25" s="131"/>
      <c r="Q25" s="93"/>
      <c r="R25" s="100" t="s">
        <v>145</v>
      </c>
      <c r="S25" s="100" t="s">
        <v>10</v>
      </c>
      <c r="T25" s="109"/>
      <c r="U25" s="93"/>
      <c r="V25" s="98" t="s">
        <v>146</v>
      </c>
      <c r="W25" s="98" t="s">
        <v>3</v>
      </c>
      <c r="X25" s="105"/>
      <c r="Y25" s="93"/>
      <c r="Z25" s="98" t="s">
        <v>147</v>
      </c>
      <c r="AA25" s="98" t="s">
        <v>3</v>
      </c>
      <c r="AB25" s="137"/>
      <c r="AC25" s="93"/>
      <c r="AD25" s="100" t="s">
        <v>148</v>
      </c>
      <c r="AE25" s="100" t="s">
        <v>2</v>
      </c>
      <c r="AF25" s="133"/>
      <c r="AG25" s="93"/>
      <c r="AH25" s="111"/>
    </row>
    <row r="26" customFormat="false" ht="15" hidden="false" customHeight="false" outlineLevel="0" collapsed="false">
      <c r="B26" s="124" t="s">
        <v>149</v>
      </c>
      <c r="C26" s="108" t="s">
        <v>3</v>
      </c>
      <c r="D26" s="126"/>
      <c r="E26" s="97"/>
      <c r="F26" s="100" t="s">
        <v>150</v>
      </c>
      <c r="G26" s="100" t="s">
        <v>44</v>
      </c>
      <c r="H26" s="128"/>
      <c r="I26" s="93"/>
      <c r="J26" s="100" t="s">
        <v>151</v>
      </c>
      <c r="K26" s="100" t="s">
        <v>2</v>
      </c>
      <c r="L26" s="130"/>
      <c r="M26" s="93"/>
      <c r="N26" s="100" t="s">
        <v>152</v>
      </c>
      <c r="O26" s="100" t="s">
        <v>2</v>
      </c>
      <c r="P26" s="131"/>
      <c r="Q26" s="93"/>
      <c r="R26" s="100" t="s">
        <v>153</v>
      </c>
      <c r="S26" s="100" t="s">
        <v>10</v>
      </c>
      <c r="T26" s="109"/>
      <c r="U26" s="93"/>
      <c r="V26" s="98" t="s">
        <v>154</v>
      </c>
      <c r="W26" s="98" t="s">
        <v>3</v>
      </c>
      <c r="X26" s="105"/>
      <c r="Y26" s="93"/>
      <c r="Z26" s="98" t="s">
        <v>155</v>
      </c>
      <c r="AA26" s="98" t="s">
        <v>3</v>
      </c>
      <c r="AB26" s="137"/>
      <c r="AC26" s="93"/>
      <c r="AD26" s="100" t="s">
        <v>156</v>
      </c>
      <c r="AE26" s="100" t="s">
        <v>2</v>
      </c>
      <c r="AF26" s="133"/>
      <c r="AG26" s="93"/>
      <c r="AH26" s="111"/>
    </row>
    <row r="27" customFormat="false" ht="15.75" hidden="false" customHeight="true" outlineLevel="0" collapsed="false">
      <c r="B27" s="139"/>
      <c r="C27" s="140"/>
      <c r="D27" s="97"/>
      <c r="E27" s="141"/>
      <c r="F27" s="100" t="s">
        <v>157</v>
      </c>
      <c r="G27" s="100" t="s">
        <v>3</v>
      </c>
      <c r="H27" s="142"/>
      <c r="I27" s="93"/>
      <c r="J27" s="110"/>
      <c r="K27" s="110"/>
      <c r="L27" s="110"/>
      <c r="M27" s="93"/>
      <c r="N27" s="110"/>
      <c r="O27" s="110"/>
      <c r="P27" s="110"/>
      <c r="Q27" s="93"/>
      <c r="R27" s="110"/>
      <c r="S27" s="110"/>
      <c r="T27" s="110"/>
      <c r="U27" s="93"/>
      <c r="V27" s="143"/>
      <c r="W27" s="143"/>
      <c r="X27" s="143"/>
      <c r="Y27" s="93"/>
      <c r="Z27" s="143"/>
      <c r="AA27" s="143"/>
      <c r="AB27" s="143"/>
      <c r="AC27" s="93"/>
      <c r="AD27" s="110"/>
      <c r="AE27" s="110"/>
      <c r="AF27" s="110"/>
      <c r="AG27" s="93"/>
      <c r="AH27" s="116"/>
    </row>
    <row r="28" customFormat="false" ht="15" hidden="false" customHeight="false" outlineLevel="0" collapsed="false">
      <c r="B28" s="139"/>
      <c r="C28" s="140"/>
      <c r="D28" s="97"/>
      <c r="E28" s="93"/>
      <c r="F28" s="100" t="s">
        <v>158</v>
      </c>
      <c r="G28" s="100" t="s">
        <v>3</v>
      </c>
      <c r="H28" s="142"/>
      <c r="I28" s="93"/>
      <c r="J28" s="144"/>
      <c r="K28" s="144"/>
      <c r="L28" s="97"/>
      <c r="M28" s="93"/>
      <c r="N28" s="144"/>
      <c r="O28" s="144"/>
      <c r="P28" s="97"/>
      <c r="Q28" s="93"/>
      <c r="R28" s="140"/>
      <c r="S28" s="140"/>
      <c r="T28" s="140"/>
      <c r="U28" s="93"/>
      <c r="V28" s="144"/>
      <c r="W28" s="144"/>
      <c r="X28" s="97"/>
      <c r="Y28" s="93"/>
      <c r="Z28" s="144"/>
      <c r="AA28" s="144"/>
      <c r="AB28" s="97"/>
      <c r="AC28" s="93"/>
      <c r="AD28" s="144"/>
      <c r="AE28" s="144"/>
      <c r="AF28" s="97"/>
      <c r="AG28" s="145"/>
      <c r="AH28" s="80"/>
    </row>
    <row r="29" customFormat="false" ht="15" hidden="false" customHeight="false" outlineLevel="0" collapsed="false">
      <c r="B29" s="139"/>
      <c r="C29" s="140"/>
      <c r="D29" s="97"/>
      <c r="E29" s="97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3"/>
      <c r="Y29" s="93"/>
      <c r="Z29" s="93"/>
      <c r="AA29" s="93"/>
      <c r="AB29" s="93"/>
      <c r="AC29" s="93"/>
      <c r="AD29" s="93"/>
      <c r="AE29" s="93"/>
      <c r="AF29" s="93"/>
      <c r="AG29" s="116"/>
      <c r="AH29" s="80"/>
    </row>
    <row r="30" customFormat="false" ht="15" hidden="false" customHeight="false" outlineLevel="0" collapsed="false">
      <c r="B30" s="86" t="s">
        <v>0</v>
      </c>
      <c r="C30" s="87"/>
      <c r="D30" s="88" t="s">
        <v>264</v>
      </c>
      <c r="E30" s="146"/>
      <c r="F30" s="90" t="s">
        <v>0</v>
      </c>
      <c r="G30" s="90"/>
      <c r="H30" s="88" t="s">
        <v>264</v>
      </c>
      <c r="I30" s="90"/>
      <c r="J30" s="90" t="s">
        <v>0</v>
      </c>
      <c r="K30" s="90"/>
      <c r="L30" s="88" t="s">
        <v>264</v>
      </c>
      <c r="M30" s="90"/>
      <c r="N30" s="90" t="s">
        <v>0</v>
      </c>
      <c r="O30" s="90"/>
      <c r="P30" s="88" t="s">
        <v>264</v>
      </c>
      <c r="Q30" s="90"/>
      <c r="R30" s="90" t="s">
        <v>0</v>
      </c>
      <c r="S30" s="90"/>
      <c r="T30" s="88" t="s">
        <v>264</v>
      </c>
      <c r="U30" s="90"/>
      <c r="V30" s="90" t="s">
        <v>0</v>
      </c>
      <c r="W30" s="90"/>
      <c r="X30" s="88" t="s">
        <v>264</v>
      </c>
      <c r="Y30" s="90"/>
      <c r="Z30" s="90" t="s">
        <v>0</v>
      </c>
      <c r="AA30" s="90"/>
      <c r="AB30" s="88" t="s">
        <v>264</v>
      </c>
      <c r="AC30" s="90"/>
      <c r="AD30" s="90" t="s">
        <v>0</v>
      </c>
      <c r="AE30" s="147"/>
      <c r="AF30" s="148" t="s">
        <v>264</v>
      </c>
      <c r="AG30" s="93"/>
      <c r="AH30" s="80"/>
    </row>
    <row r="31" customFormat="false" ht="15" hidden="false" customHeight="true" outlineLevel="0" collapsed="false">
      <c r="B31" s="138" t="n">
        <v>3101</v>
      </c>
      <c r="C31" s="149" t="s">
        <v>3</v>
      </c>
      <c r="D31" s="150"/>
      <c r="E31" s="97"/>
      <c r="F31" s="151" t="n">
        <v>3201</v>
      </c>
      <c r="G31" s="152" t="s">
        <v>3</v>
      </c>
      <c r="H31" s="153"/>
      <c r="I31" s="93"/>
      <c r="J31" s="129" t="n">
        <v>3301</v>
      </c>
      <c r="K31" s="152" t="s">
        <v>3</v>
      </c>
      <c r="L31" s="154"/>
      <c r="M31" s="93"/>
      <c r="N31" s="127" t="n">
        <v>3401</v>
      </c>
      <c r="O31" s="155" t="s">
        <v>2</v>
      </c>
      <c r="P31" s="156"/>
      <c r="Q31" s="93"/>
      <c r="R31" s="127" t="n">
        <v>3501</v>
      </c>
      <c r="S31" s="155" t="s">
        <v>2</v>
      </c>
      <c r="T31" s="157"/>
      <c r="U31" s="93"/>
      <c r="V31" s="129" t="n">
        <v>3602</v>
      </c>
      <c r="W31" s="158" t="s">
        <v>99</v>
      </c>
      <c r="X31" s="159"/>
      <c r="Y31" s="93"/>
      <c r="Z31" s="129" t="n">
        <v>3703</v>
      </c>
      <c r="AA31" s="152" t="s">
        <v>160</v>
      </c>
      <c r="AB31" s="160"/>
      <c r="AC31" s="93"/>
      <c r="AD31" s="127" t="n">
        <v>3804</v>
      </c>
      <c r="AE31" s="100" t="s">
        <v>2</v>
      </c>
      <c r="AF31" s="161"/>
      <c r="AG31" s="93"/>
      <c r="AH31" s="80"/>
    </row>
    <row r="32" customFormat="false" ht="15" hidden="false" customHeight="true" outlineLevel="0" collapsed="false">
      <c r="B32" s="107" t="s">
        <v>161</v>
      </c>
      <c r="C32" s="162" t="s">
        <v>3</v>
      </c>
      <c r="D32" s="150"/>
      <c r="E32" s="97"/>
      <c r="F32" s="98" t="s">
        <v>162</v>
      </c>
      <c r="G32" s="163" t="s">
        <v>3</v>
      </c>
      <c r="H32" s="153"/>
      <c r="I32" s="93"/>
      <c r="J32" s="100" t="s">
        <v>163</v>
      </c>
      <c r="K32" s="155" t="s">
        <v>2</v>
      </c>
      <c r="L32" s="154"/>
      <c r="M32" s="93"/>
      <c r="N32" s="100" t="s">
        <v>164</v>
      </c>
      <c r="O32" s="155" t="s">
        <v>2</v>
      </c>
      <c r="P32" s="156"/>
      <c r="Q32" s="93"/>
      <c r="R32" s="100" t="s">
        <v>165</v>
      </c>
      <c r="S32" s="155" t="s">
        <v>2</v>
      </c>
      <c r="T32" s="157"/>
      <c r="U32" s="93"/>
      <c r="V32" s="98" t="s">
        <v>166</v>
      </c>
      <c r="W32" s="163" t="s">
        <v>3</v>
      </c>
      <c r="X32" s="157"/>
      <c r="Y32" s="93"/>
      <c r="Z32" s="100" t="s">
        <v>167</v>
      </c>
      <c r="AA32" s="155" t="s">
        <v>2</v>
      </c>
      <c r="AB32" s="160"/>
      <c r="AC32" s="93"/>
      <c r="AD32" s="98" t="s">
        <v>168</v>
      </c>
      <c r="AE32" s="98" t="s">
        <v>3</v>
      </c>
      <c r="AF32" s="161"/>
      <c r="AG32" s="93"/>
      <c r="AH32" s="80"/>
    </row>
    <row r="33" customFormat="false" ht="15" hidden="false" customHeight="false" outlineLevel="0" collapsed="false">
      <c r="B33" s="107" t="s">
        <v>169</v>
      </c>
      <c r="C33" s="162" t="s">
        <v>3</v>
      </c>
      <c r="D33" s="150"/>
      <c r="E33" s="97"/>
      <c r="F33" s="98" t="s">
        <v>170</v>
      </c>
      <c r="G33" s="163" t="s">
        <v>3</v>
      </c>
      <c r="H33" s="153"/>
      <c r="I33" s="93"/>
      <c r="J33" s="100" t="s">
        <v>171</v>
      </c>
      <c r="K33" s="155" t="s">
        <v>2</v>
      </c>
      <c r="L33" s="154"/>
      <c r="M33" s="93"/>
      <c r="N33" s="100" t="s">
        <v>172</v>
      </c>
      <c r="O33" s="155" t="s">
        <v>2</v>
      </c>
      <c r="P33" s="156"/>
      <c r="Q33" s="93"/>
      <c r="R33" s="100" t="s">
        <v>173</v>
      </c>
      <c r="S33" s="155" t="s">
        <v>2</v>
      </c>
      <c r="T33" s="157"/>
      <c r="U33" s="93"/>
      <c r="V33" s="98" t="s">
        <v>174</v>
      </c>
      <c r="W33" s="163" t="s">
        <v>3</v>
      </c>
      <c r="X33" s="157"/>
      <c r="Y33" s="93"/>
      <c r="Z33" s="100" t="s">
        <v>175</v>
      </c>
      <c r="AA33" s="155" t="s">
        <v>2</v>
      </c>
      <c r="AB33" s="160"/>
      <c r="AC33" s="93"/>
      <c r="AD33" s="98" t="s">
        <v>176</v>
      </c>
      <c r="AE33" s="98" t="s">
        <v>3</v>
      </c>
      <c r="AF33" s="161"/>
      <c r="AG33" s="93"/>
      <c r="AH33" s="80"/>
    </row>
    <row r="34" customFormat="false" ht="15" hidden="false" customHeight="false" outlineLevel="0" collapsed="false">
      <c r="B34" s="107" t="s">
        <v>177</v>
      </c>
      <c r="C34" s="162" t="s">
        <v>178</v>
      </c>
      <c r="D34" s="150"/>
      <c r="E34" s="97"/>
      <c r="F34" s="98" t="s">
        <v>179</v>
      </c>
      <c r="G34" s="163" t="s">
        <v>160</v>
      </c>
      <c r="H34" s="153"/>
      <c r="I34" s="93"/>
      <c r="J34" s="98" t="s">
        <v>180</v>
      </c>
      <c r="K34" s="163" t="s">
        <v>3</v>
      </c>
      <c r="L34" s="154"/>
      <c r="M34" s="93"/>
      <c r="N34" s="98" t="s">
        <v>181</v>
      </c>
      <c r="O34" s="163" t="s">
        <v>3</v>
      </c>
      <c r="P34" s="156"/>
      <c r="Q34" s="164"/>
      <c r="R34" s="100" t="s">
        <v>182</v>
      </c>
      <c r="S34" s="155" t="s">
        <v>10</v>
      </c>
      <c r="T34" s="157"/>
      <c r="U34" s="93"/>
      <c r="V34" s="98" t="s">
        <v>183</v>
      </c>
      <c r="W34" s="163" t="s">
        <v>160</v>
      </c>
      <c r="X34" s="157"/>
      <c r="Y34" s="93"/>
      <c r="Z34" s="98" t="s">
        <v>184</v>
      </c>
      <c r="AA34" s="163" t="s">
        <v>3</v>
      </c>
      <c r="AB34" s="160"/>
      <c r="AC34" s="93"/>
      <c r="AD34" s="98" t="s">
        <v>185</v>
      </c>
      <c r="AE34" s="98" t="s">
        <v>3</v>
      </c>
      <c r="AF34" s="161"/>
      <c r="AG34" s="93"/>
      <c r="AH34" s="80"/>
    </row>
    <row r="35" customFormat="false" ht="15" hidden="false" customHeight="false" outlineLevel="0" collapsed="false">
      <c r="B35" s="107" t="s">
        <v>186</v>
      </c>
      <c r="C35" s="162" t="s">
        <v>178</v>
      </c>
      <c r="D35" s="150"/>
      <c r="E35" s="97"/>
      <c r="F35" s="98" t="s">
        <v>187</v>
      </c>
      <c r="G35" s="163" t="s">
        <v>160</v>
      </c>
      <c r="H35" s="153"/>
      <c r="I35" s="93"/>
      <c r="J35" s="98" t="s">
        <v>188</v>
      </c>
      <c r="K35" s="163" t="s">
        <v>3</v>
      </c>
      <c r="L35" s="154"/>
      <c r="M35" s="93"/>
      <c r="N35" s="98" t="s">
        <v>189</v>
      </c>
      <c r="O35" s="163" t="s">
        <v>3</v>
      </c>
      <c r="P35" s="156"/>
      <c r="Q35" s="93"/>
      <c r="R35" s="100" t="s">
        <v>190</v>
      </c>
      <c r="S35" s="155" t="s">
        <v>10</v>
      </c>
      <c r="T35" s="157"/>
      <c r="U35" s="93"/>
      <c r="V35" s="98" t="s">
        <v>191</v>
      </c>
      <c r="W35" s="163" t="s">
        <v>160</v>
      </c>
      <c r="X35" s="157"/>
      <c r="Y35" s="93"/>
      <c r="Z35" s="98" t="s">
        <v>192</v>
      </c>
      <c r="AA35" s="163" t="s">
        <v>3</v>
      </c>
      <c r="AB35" s="160"/>
      <c r="AC35" s="93"/>
      <c r="AD35" s="98" t="s">
        <v>193</v>
      </c>
      <c r="AE35" s="98" t="s">
        <v>3</v>
      </c>
      <c r="AF35" s="161"/>
      <c r="AG35" s="93"/>
      <c r="AH35" s="80"/>
    </row>
    <row r="36" customFormat="false" ht="15" hidden="false" customHeight="false" outlineLevel="0" collapsed="false">
      <c r="B36" s="124" t="s">
        <v>194</v>
      </c>
      <c r="C36" s="162" t="s">
        <v>3</v>
      </c>
      <c r="D36" s="150"/>
      <c r="E36" s="97"/>
      <c r="F36" s="100" t="s">
        <v>195</v>
      </c>
      <c r="G36" s="155" t="s">
        <v>2</v>
      </c>
      <c r="H36" s="153"/>
      <c r="I36" s="93"/>
      <c r="J36" s="100" t="s">
        <v>196</v>
      </c>
      <c r="K36" s="155" t="s">
        <v>2</v>
      </c>
      <c r="L36" s="154"/>
      <c r="M36" s="93"/>
      <c r="N36" s="98" t="s">
        <v>197</v>
      </c>
      <c r="O36" s="163" t="s">
        <v>3</v>
      </c>
      <c r="P36" s="156"/>
      <c r="Q36" s="93"/>
      <c r="R36" s="98" t="s">
        <v>198</v>
      </c>
      <c r="S36" s="163" t="s">
        <v>160</v>
      </c>
      <c r="T36" s="157"/>
      <c r="U36" s="93"/>
      <c r="V36" s="98" t="s">
        <v>199</v>
      </c>
      <c r="W36" s="163" t="s">
        <v>3</v>
      </c>
      <c r="X36" s="165"/>
      <c r="Y36" s="93"/>
      <c r="Z36" s="98" t="s">
        <v>200</v>
      </c>
      <c r="AA36" s="163" t="s">
        <v>3</v>
      </c>
      <c r="AB36" s="160"/>
      <c r="AC36" s="93"/>
      <c r="AD36" s="100" t="s">
        <v>201</v>
      </c>
      <c r="AE36" s="100" t="s">
        <v>10</v>
      </c>
      <c r="AF36" s="161"/>
      <c r="AG36" s="93"/>
      <c r="AH36" s="80"/>
    </row>
    <row r="37" customFormat="false" ht="15" hidden="false" customHeight="false" outlineLevel="0" collapsed="false">
      <c r="B37" s="124" t="s">
        <v>202</v>
      </c>
      <c r="C37" s="162" t="s">
        <v>3</v>
      </c>
      <c r="D37" s="150"/>
      <c r="E37" s="97"/>
      <c r="F37" s="100" t="s">
        <v>203</v>
      </c>
      <c r="G37" s="155" t="s">
        <v>2</v>
      </c>
      <c r="H37" s="153"/>
      <c r="I37" s="93"/>
      <c r="J37" s="100" t="s">
        <v>204</v>
      </c>
      <c r="K37" s="155" t="s">
        <v>2</v>
      </c>
      <c r="L37" s="154"/>
      <c r="M37" s="93"/>
      <c r="N37" s="98" t="s">
        <v>205</v>
      </c>
      <c r="O37" s="163" t="s">
        <v>3</v>
      </c>
      <c r="P37" s="156"/>
      <c r="Q37" s="93"/>
      <c r="R37" s="98" t="s">
        <v>206</v>
      </c>
      <c r="S37" s="163" t="s">
        <v>160</v>
      </c>
      <c r="T37" s="157"/>
      <c r="U37" s="93"/>
      <c r="V37" s="98" t="s">
        <v>207</v>
      </c>
      <c r="W37" s="163" t="s">
        <v>3</v>
      </c>
      <c r="X37" s="165"/>
      <c r="Y37" s="93"/>
      <c r="Z37" s="98" t="s">
        <v>208</v>
      </c>
      <c r="AA37" s="163" t="s">
        <v>3</v>
      </c>
      <c r="AB37" s="160"/>
      <c r="AC37" s="93"/>
      <c r="AD37" s="100" t="s">
        <v>209</v>
      </c>
      <c r="AE37" s="100" t="s">
        <v>10</v>
      </c>
      <c r="AF37" s="161"/>
      <c r="AG37" s="93"/>
      <c r="AH37" s="80"/>
    </row>
    <row r="38" customFormat="false" ht="15" hidden="false" customHeight="false" outlineLevel="0" collapsed="false">
      <c r="B38" s="107" t="s">
        <v>210</v>
      </c>
      <c r="C38" s="162" t="s">
        <v>3</v>
      </c>
      <c r="D38" s="166"/>
      <c r="E38" s="97"/>
      <c r="F38" s="98" t="s">
        <v>211</v>
      </c>
      <c r="G38" s="163" t="s">
        <v>3</v>
      </c>
      <c r="H38" s="167"/>
      <c r="I38" s="93"/>
      <c r="J38" s="98" t="s">
        <v>212</v>
      </c>
      <c r="K38" s="163" t="s">
        <v>3</v>
      </c>
      <c r="L38" s="168"/>
      <c r="M38" s="93"/>
      <c r="N38" s="98" t="s">
        <v>213</v>
      </c>
      <c r="O38" s="163" t="s">
        <v>3</v>
      </c>
      <c r="P38" s="169"/>
      <c r="Q38" s="93"/>
      <c r="R38" s="98" t="s">
        <v>214</v>
      </c>
      <c r="S38" s="163" t="s">
        <v>3</v>
      </c>
      <c r="T38" s="170"/>
      <c r="U38" s="93"/>
      <c r="V38" s="98" t="s">
        <v>215</v>
      </c>
      <c r="W38" s="163" t="s">
        <v>3</v>
      </c>
      <c r="X38" s="165"/>
      <c r="Y38" s="93"/>
      <c r="Z38" s="98" t="s">
        <v>216</v>
      </c>
      <c r="AA38" s="163" t="s">
        <v>3</v>
      </c>
      <c r="AB38" s="171"/>
      <c r="AC38" s="93"/>
      <c r="AD38" s="93"/>
      <c r="AE38" s="93"/>
      <c r="AF38" s="111"/>
      <c r="AG38" s="93"/>
      <c r="AH38" s="80"/>
    </row>
    <row r="39" customFormat="false" ht="15" hidden="false" customHeight="false" outlineLevel="0" collapsed="false">
      <c r="B39" s="107" t="s">
        <v>217</v>
      </c>
      <c r="C39" s="162" t="s">
        <v>3</v>
      </c>
      <c r="D39" s="166"/>
      <c r="E39" s="97"/>
      <c r="F39" s="98" t="s">
        <v>218</v>
      </c>
      <c r="G39" s="163" t="s">
        <v>3</v>
      </c>
      <c r="H39" s="167"/>
      <c r="I39" s="93"/>
      <c r="J39" s="98" t="s">
        <v>219</v>
      </c>
      <c r="K39" s="163" t="s">
        <v>3</v>
      </c>
      <c r="L39" s="168"/>
      <c r="M39" s="93"/>
      <c r="N39" s="98" t="s">
        <v>220</v>
      </c>
      <c r="O39" s="163" t="s">
        <v>3</v>
      </c>
      <c r="P39" s="169"/>
      <c r="Q39" s="93"/>
      <c r="R39" s="98" t="s">
        <v>221</v>
      </c>
      <c r="S39" s="163" t="s">
        <v>3</v>
      </c>
      <c r="T39" s="170"/>
      <c r="U39" s="93"/>
      <c r="V39" s="98" t="s">
        <v>222</v>
      </c>
      <c r="W39" s="163" t="s">
        <v>3</v>
      </c>
      <c r="X39" s="165"/>
      <c r="Y39" s="93"/>
      <c r="Z39" s="98" t="s">
        <v>223</v>
      </c>
      <c r="AA39" s="163" t="s">
        <v>3</v>
      </c>
      <c r="AB39" s="171"/>
      <c r="AC39" s="93"/>
      <c r="AD39" s="93"/>
      <c r="AE39" s="93"/>
      <c r="AF39" s="111"/>
      <c r="AG39" s="93"/>
      <c r="AH39" s="80"/>
    </row>
    <row r="40" customFormat="false" ht="15" hidden="false" customHeight="false" outlineLevel="0" collapsed="false">
      <c r="B40" s="107" t="s">
        <v>224</v>
      </c>
      <c r="C40" s="162" t="s">
        <v>3</v>
      </c>
      <c r="D40" s="166"/>
      <c r="E40" s="97"/>
      <c r="F40" s="98" t="s">
        <v>225</v>
      </c>
      <c r="G40" s="163" t="s">
        <v>3</v>
      </c>
      <c r="H40" s="167"/>
      <c r="I40" s="93"/>
      <c r="J40" s="98" t="s">
        <v>226</v>
      </c>
      <c r="K40" s="163" t="s">
        <v>3</v>
      </c>
      <c r="L40" s="168"/>
      <c r="M40" s="93"/>
      <c r="N40" s="98" t="s">
        <v>227</v>
      </c>
      <c r="O40" s="163" t="s">
        <v>3</v>
      </c>
      <c r="P40" s="169"/>
      <c r="Q40" s="93"/>
      <c r="R40" s="98" t="s">
        <v>228</v>
      </c>
      <c r="S40" s="163" t="s">
        <v>3</v>
      </c>
      <c r="T40" s="170"/>
      <c r="U40" s="93"/>
      <c r="V40" s="98" t="s">
        <v>229</v>
      </c>
      <c r="W40" s="163" t="s">
        <v>3</v>
      </c>
      <c r="X40" s="165"/>
      <c r="Y40" s="93"/>
      <c r="Z40" s="93"/>
      <c r="AA40" s="93"/>
      <c r="AB40" s="93"/>
      <c r="AC40" s="93"/>
      <c r="AD40" s="93"/>
      <c r="AE40" s="93"/>
      <c r="AF40" s="111"/>
      <c r="AG40" s="93"/>
      <c r="AH40" s="80"/>
    </row>
    <row r="41" customFormat="false" ht="15" hidden="false" customHeight="false" outlineLevel="0" collapsed="false">
      <c r="B41" s="107" t="s">
        <v>230</v>
      </c>
      <c r="C41" s="162" t="s">
        <v>3</v>
      </c>
      <c r="D41" s="166"/>
      <c r="E41" s="97"/>
      <c r="F41" s="98" t="s">
        <v>231</v>
      </c>
      <c r="G41" s="163" t="s">
        <v>3</v>
      </c>
      <c r="H41" s="167"/>
      <c r="I41" s="93"/>
      <c r="J41" s="98" t="s">
        <v>232</v>
      </c>
      <c r="K41" s="163" t="s">
        <v>3</v>
      </c>
      <c r="L41" s="168"/>
      <c r="M41" s="93"/>
      <c r="N41" s="98" t="s">
        <v>233</v>
      </c>
      <c r="O41" s="163" t="s">
        <v>3</v>
      </c>
      <c r="P41" s="169"/>
      <c r="Q41" s="93"/>
      <c r="R41" s="98" t="s">
        <v>234</v>
      </c>
      <c r="S41" s="163" t="s">
        <v>3</v>
      </c>
      <c r="T41" s="170"/>
      <c r="U41" s="93"/>
      <c r="V41" s="98" t="s">
        <v>235</v>
      </c>
      <c r="W41" s="163" t="s">
        <v>3</v>
      </c>
      <c r="X41" s="165"/>
      <c r="Y41" s="93"/>
      <c r="Z41" s="93"/>
      <c r="AA41" s="123" t="s">
        <v>265</v>
      </c>
      <c r="AB41" s="172" t="s">
        <v>266</v>
      </c>
      <c r="AC41" s="93"/>
      <c r="AD41" s="93"/>
      <c r="AE41" s="93"/>
      <c r="AF41" s="111"/>
      <c r="AG41" s="93"/>
      <c r="AH41" s="80"/>
    </row>
    <row r="42" customFormat="false" ht="15" hidden="false" customHeight="false" outlineLevel="0" collapsed="false">
      <c r="B42" s="107" t="s">
        <v>236</v>
      </c>
      <c r="C42" s="162" t="s">
        <v>3</v>
      </c>
      <c r="D42" s="166"/>
      <c r="E42" s="97"/>
      <c r="F42" s="98" t="s">
        <v>237</v>
      </c>
      <c r="G42" s="163" t="s">
        <v>3</v>
      </c>
      <c r="H42" s="167"/>
      <c r="I42" s="93"/>
      <c r="J42" s="98" t="s">
        <v>238</v>
      </c>
      <c r="K42" s="163" t="s">
        <v>3</v>
      </c>
      <c r="L42" s="168"/>
      <c r="M42" s="93"/>
      <c r="N42" s="98" t="s">
        <v>239</v>
      </c>
      <c r="O42" s="163" t="s">
        <v>3</v>
      </c>
      <c r="P42" s="169"/>
      <c r="Q42" s="93"/>
      <c r="R42" s="98" t="s">
        <v>240</v>
      </c>
      <c r="S42" s="163" t="s">
        <v>3</v>
      </c>
      <c r="T42" s="170"/>
      <c r="U42" s="93"/>
      <c r="V42" s="93"/>
      <c r="W42" s="93"/>
      <c r="X42" s="93"/>
      <c r="Y42" s="93"/>
      <c r="Z42" s="93"/>
      <c r="AA42" s="123" t="s">
        <v>267</v>
      </c>
      <c r="AB42" s="172"/>
      <c r="AC42" s="93"/>
      <c r="AD42" s="93"/>
      <c r="AE42" s="93"/>
      <c r="AF42" s="111"/>
      <c r="AG42" s="93"/>
      <c r="AH42" s="80"/>
    </row>
    <row r="43" customFormat="false" ht="15" hidden="false" customHeight="false" outlineLevel="0" collapsed="false">
      <c r="B43" s="107" t="s">
        <v>241</v>
      </c>
      <c r="C43" s="162" t="s">
        <v>3</v>
      </c>
      <c r="D43" s="166"/>
      <c r="E43" s="97"/>
      <c r="F43" s="98" t="s">
        <v>242</v>
      </c>
      <c r="G43" s="163" t="s">
        <v>3</v>
      </c>
      <c r="H43" s="167"/>
      <c r="I43" s="93"/>
      <c r="J43" s="98" t="s">
        <v>243</v>
      </c>
      <c r="K43" s="163" t="s">
        <v>3</v>
      </c>
      <c r="L43" s="168"/>
      <c r="M43" s="93"/>
      <c r="N43" s="98" t="s">
        <v>244</v>
      </c>
      <c r="O43" s="163" t="s">
        <v>3</v>
      </c>
      <c r="P43" s="169"/>
      <c r="Q43" s="93"/>
      <c r="R43" s="98" t="s">
        <v>245</v>
      </c>
      <c r="S43" s="163" t="s">
        <v>3</v>
      </c>
      <c r="T43" s="170"/>
      <c r="U43" s="93"/>
      <c r="V43" s="93"/>
      <c r="W43" s="93"/>
      <c r="X43" s="93"/>
      <c r="Y43" s="93"/>
      <c r="Z43" s="93"/>
      <c r="AA43" s="93"/>
      <c r="AB43" s="93"/>
      <c r="AC43" s="93"/>
      <c r="AD43" s="93"/>
      <c r="AE43" s="93"/>
      <c r="AF43" s="111"/>
      <c r="AG43" s="93"/>
      <c r="AH43" s="80"/>
    </row>
    <row r="44" customFormat="false" ht="15" hidden="false" customHeight="false" outlineLevel="0" collapsed="false">
      <c r="B44" s="112"/>
      <c r="C44" s="112"/>
      <c r="D44" s="113"/>
      <c r="E44" s="113"/>
      <c r="F44" s="113"/>
      <c r="G44" s="113"/>
      <c r="H44" s="113"/>
      <c r="I44" s="114"/>
      <c r="J44" s="113"/>
      <c r="K44" s="113"/>
      <c r="L44" s="113"/>
      <c r="M44" s="114"/>
      <c r="N44" s="113"/>
      <c r="O44" s="113"/>
      <c r="P44" s="113"/>
      <c r="Q44" s="114"/>
      <c r="R44" s="113"/>
      <c r="S44" s="113"/>
      <c r="T44" s="113"/>
      <c r="U44" s="114"/>
      <c r="V44" s="113"/>
      <c r="W44" s="113"/>
      <c r="X44" s="113"/>
      <c r="Y44" s="114"/>
      <c r="Z44" s="113"/>
      <c r="AA44" s="113"/>
      <c r="AB44" s="113"/>
      <c r="AC44" s="114"/>
      <c r="AD44" s="113"/>
      <c r="AE44" s="113"/>
      <c r="AF44" s="116"/>
      <c r="AG44" s="93"/>
      <c r="AH44" s="80"/>
    </row>
    <row r="45" customFormat="false" ht="15" hidden="false" customHeight="false" outlineLevel="0" collapsed="false">
      <c r="B45" s="173"/>
      <c r="C45" s="174"/>
      <c r="D45" s="174"/>
      <c r="E45" s="173"/>
      <c r="F45" s="173"/>
      <c r="G45" s="173"/>
      <c r="H45" s="173"/>
      <c r="I45" s="173"/>
      <c r="J45" s="173"/>
      <c r="K45" s="173"/>
      <c r="L45" s="173"/>
      <c r="M45" s="173"/>
      <c r="N45" s="173"/>
      <c r="O45" s="173"/>
      <c r="P45" s="173"/>
      <c r="Q45" s="173"/>
      <c r="R45" s="173"/>
      <c r="S45" s="173"/>
      <c r="T45" s="173"/>
      <c r="U45" s="173"/>
      <c r="V45" s="173"/>
      <c r="W45" s="173"/>
      <c r="X45" s="173"/>
      <c r="Y45" s="173"/>
      <c r="Z45" s="173"/>
      <c r="AA45" s="173"/>
      <c r="AB45" s="173"/>
      <c r="AC45" s="173"/>
      <c r="AD45" s="173"/>
      <c r="AE45" s="173"/>
      <c r="AF45" s="140"/>
      <c r="AG45" s="140"/>
      <c r="AH45" s="80"/>
    </row>
    <row r="46" customFormat="false" ht="15" hidden="false" customHeight="false" outlineLevel="0" collapsed="false">
      <c r="B46" s="172" t="s">
        <v>246</v>
      </c>
      <c r="C46" s="172"/>
      <c r="D46" s="172"/>
      <c r="E46" s="172"/>
      <c r="F46" s="172"/>
      <c r="G46" s="173"/>
      <c r="H46" s="173"/>
      <c r="I46" s="173"/>
      <c r="J46" s="98" t="s">
        <v>3</v>
      </c>
      <c r="K46" s="98" t="s">
        <v>247</v>
      </c>
      <c r="L46" s="143"/>
      <c r="M46" s="173"/>
      <c r="N46" s="175" t="n">
        <f aca="false">10+24+70</f>
        <v>104</v>
      </c>
      <c r="O46" s="173"/>
      <c r="P46" s="176" t="s">
        <v>268</v>
      </c>
      <c r="Q46" s="173"/>
      <c r="R46" s="173"/>
      <c r="S46" s="173"/>
      <c r="T46" s="173"/>
      <c r="U46" s="173"/>
      <c r="V46" s="173"/>
      <c r="W46" s="173"/>
      <c r="X46" s="173"/>
      <c r="Y46" s="173"/>
      <c r="Z46" s="173"/>
      <c r="AA46" s="173"/>
      <c r="AB46" s="173"/>
      <c r="AC46" s="173"/>
      <c r="AD46" s="173"/>
      <c r="AE46" s="173"/>
      <c r="AF46" s="140"/>
      <c r="AG46" s="140"/>
      <c r="AH46" s="80"/>
    </row>
    <row r="47" customFormat="false" ht="15" hidden="false" customHeight="false" outlineLevel="0" collapsed="false">
      <c r="B47" s="123" t="s">
        <v>249</v>
      </c>
      <c r="C47" s="177" t="s">
        <v>250</v>
      </c>
      <c r="D47" s="177"/>
      <c r="E47" s="177"/>
      <c r="F47" s="177"/>
      <c r="G47" s="173"/>
      <c r="H47" s="173"/>
      <c r="I47" s="173"/>
      <c r="J47" s="98" t="s">
        <v>2</v>
      </c>
      <c r="K47" s="98" t="s">
        <v>251</v>
      </c>
      <c r="L47" s="143"/>
      <c r="M47" s="173"/>
      <c r="N47" s="175" t="n">
        <f aca="false">82+42+19</f>
        <v>143</v>
      </c>
      <c r="O47" s="173"/>
      <c r="P47" s="178" t="n">
        <f aca="false">N46+N47</f>
        <v>247</v>
      </c>
      <c r="Q47" s="173"/>
      <c r="R47" s="173"/>
      <c r="S47" s="173"/>
      <c r="T47" s="173"/>
      <c r="U47" s="173"/>
      <c r="V47" s="173"/>
      <c r="W47" s="173"/>
      <c r="X47" s="173"/>
      <c r="Y47" s="173"/>
      <c r="Z47" s="173"/>
      <c r="AA47" s="173"/>
      <c r="AB47" s="173"/>
      <c r="AC47" s="173"/>
      <c r="AD47" s="173"/>
      <c r="AE47" s="173"/>
      <c r="AF47" s="140"/>
      <c r="AG47" s="140"/>
      <c r="AH47" s="80"/>
    </row>
    <row r="48" customFormat="false" ht="15" hidden="false" customHeight="false" outlineLevel="0" collapsed="false">
      <c r="B48" s="123" t="s">
        <v>253</v>
      </c>
      <c r="C48" s="177" t="s">
        <v>269</v>
      </c>
      <c r="D48" s="177"/>
      <c r="E48" s="177"/>
      <c r="F48" s="177"/>
      <c r="G48" s="173"/>
      <c r="H48" s="173"/>
      <c r="I48" s="173"/>
      <c r="J48" s="98" t="s">
        <v>10</v>
      </c>
      <c r="K48" s="98" t="s">
        <v>255</v>
      </c>
      <c r="L48" s="143"/>
      <c r="M48" s="173"/>
      <c r="N48" s="175" t="n">
        <v>20</v>
      </c>
      <c r="O48" s="173"/>
      <c r="P48" s="173"/>
      <c r="Q48" s="173"/>
      <c r="R48" s="173"/>
      <c r="S48" s="173"/>
      <c r="T48" s="173"/>
      <c r="U48" s="173"/>
      <c r="V48" s="173"/>
      <c r="W48" s="173"/>
      <c r="X48" s="173"/>
      <c r="Y48" s="173"/>
      <c r="Z48" s="173"/>
      <c r="AA48" s="173"/>
      <c r="AB48" s="173"/>
      <c r="AC48" s="173"/>
      <c r="AD48" s="173"/>
      <c r="AE48" s="173"/>
      <c r="AF48" s="140"/>
      <c r="AG48" s="140"/>
      <c r="AH48" s="80"/>
    </row>
    <row r="49" customFormat="false" ht="15" hidden="false" customHeight="false" outlineLevel="0" collapsed="false">
      <c r="B49" s="123" t="s">
        <v>257</v>
      </c>
      <c r="C49" s="177" t="s">
        <v>270</v>
      </c>
      <c r="D49" s="177"/>
      <c r="E49" s="177"/>
      <c r="F49" s="177"/>
      <c r="G49" s="173"/>
      <c r="H49" s="173"/>
      <c r="I49" s="173"/>
      <c r="J49" s="98" t="s">
        <v>259</v>
      </c>
      <c r="K49" s="98" t="s">
        <v>99</v>
      </c>
      <c r="L49" s="143"/>
      <c r="M49" s="173"/>
      <c r="N49" s="175" t="n">
        <v>3</v>
      </c>
      <c r="O49" s="173"/>
      <c r="P49" s="173"/>
      <c r="Q49" s="173"/>
      <c r="R49" s="82"/>
      <c r="S49" s="82"/>
      <c r="T49" s="82"/>
      <c r="U49" s="173"/>
      <c r="V49" s="173"/>
      <c r="W49" s="173"/>
      <c r="X49" s="173"/>
      <c r="Y49" s="173"/>
      <c r="Z49" s="173"/>
      <c r="AA49" s="173"/>
      <c r="AB49" s="173"/>
      <c r="AC49" s="173"/>
      <c r="AD49" s="173"/>
      <c r="AE49" s="173"/>
      <c r="AF49" s="140"/>
      <c r="AG49" s="140"/>
      <c r="AH49" s="80"/>
    </row>
    <row r="50" customFormat="false" ht="15" hidden="false" customHeight="false" outlineLevel="0" collapsed="false">
      <c r="B50" s="173"/>
      <c r="C50" s="174"/>
      <c r="D50" s="174"/>
      <c r="E50" s="173"/>
      <c r="F50" s="173"/>
      <c r="G50" s="173"/>
      <c r="H50" s="173"/>
      <c r="I50" s="173"/>
      <c r="J50" s="98" t="s">
        <v>44</v>
      </c>
      <c r="K50" s="98" t="s">
        <v>261</v>
      </c>
      <c r="L50" s="143"/>
      <c r="M50" s="173"/>
      <c r="N50" s="175" t="n">
        <v>4</v>
      </c>
      <c r="O50" s="173"/>
      <c r="P50" s="173"/>
      <c r="Q50" s="173"/>
      <c r="R50" s="173"/>
      <c r="S50" s="173"/>
      <c r="T50" s="173"/>
      <c r="U50" s="173"/>
      <c r="V50" s="173"/>
      <c r="W50" s="173"/>
      <c r="X50" s="173"/>
      <c r="Y50" s="173"/>
      <c r="Z50" s="173"/>
      <c r="AA50" s="173"/>
      <c r="AB50" s="173"/>
      <c r="AC50" s="173"/>
      <c r="AD50" s="173"/>
      <c r="AE50" s="173"/>
      <c r="AF50" s="140"/>
      <c r="AG50" s="140"/>
      <c r="AH50" s="80"/>
    </row>
    <row r="51" customFormat="false" ht="15" hidden="false" customHeight="false" outlineLevel="0" collapsed="false">
      <c r="B51" s="173"/>
      <c r="C51" s="174"/>
      <c r="D51" s="174"/>
      <c r="E51" s="173"/>
      <c r="F51" s="173"/>
      <c r="G51" s="173"/>
      <c r="H51" s="173"/>
      <c r="I51" s="173"/>
      <c r="J51" s="98" t="s">
        <v>262</v>
      </c>
      <c r="K51" s="179" t="s">
        <v>263</v>
      </c>
      <c r="L51" s="180"/>
      <c r="M51" s="173"/>
      <c r="N51" s="175" t="n">
        <v>2</v>
      </c>
      <c r="O51" s="173"/>
      <c r="P51" s="173"/>
      <c r="Q51" s="173"/>
      <c r="R51" s="173"/>
      <c r="S51" s="173"/>
      <c r="T51" s="173"/>
      <c r="U51" s="173"/>
      <c r="V51" s="173"/>
      <c r="W51" s="173"/>
      <c r="X51" s="173"/>
      <c r="Y51" s="173"/>
      <c r="Z51" s="173"/>
      <c r="AA51" s="173"/>
      <c r="AB51" s="173"/>
      <c r="AC51" s="173"/>
      <c r="AD51" s="173"/>
      <c r="AE51" s="173"/>
      <c r="AF51" s="140"/>
      <c r="AG51" s="140"/>
      <c r="AH51" s="80"/>
    </row>
    <row r="52" s="80" customFormat="true" ht="15" hidden="false" customHeight="false" outlineLevel="0" collapsed="false">
      <c r="B52" s="173"/>
      <c r="C52" s="174"/>
      <c r="D52" s="174"/>
      <c r="E52" s="173"/>
      <c r="F52" s="173"/>
      <c r="G52" s="173"/>
      <c r="H52" s="173"/>
      <c r="I52" s="173"/>
      <c r="J52" s="173"/>
      <c r="K52" s="173"/>
      <c r="L52" s="173"/>
      <c r="M52" s="173"/>
      <c r="N52" s="173"/>
      <c r="O52" s="173"/>
      <c r="P52" s="173"/>
      <c r="Q52" s="173"/>
      <c r="R52" s="173"/>
      <c r="S52" s="173"/>
      <c r="T52" s="173"/>
      <c r="U52" s="173"/>
      <c r="V52" s="173"/>
      <c r="W52" s="173"/>
      <c r="X52" s="173"/>
      <c r="Y52" s="173"/>
      <c r="Z52" s="173"/>
      <c r="AA52" s="173"/>
      <c r="AB52" s="173"/>
      <c r="AC52" s="173"/>
      <c r="AD52" s="173"/>
      <c r="AE52" s="173"/>
      <c r="AF52" s="140"/>
      <c r="AG52" s="140"/>
    </row>
    <row r="53" s="80" customFormat="true" ht="15" hidden="false" customHeight="false" outlineLevel="0" collapsed="false">
      <c r="B53" s="173"/>
      <c r="C53" s="174"/>
      <c r="D53" s="174"/>
      <c r="E53" s="173"/>
      <c r="F53" s="173"/>
      <c r="G53" s="173"/>
    </row>
    <row r="54" s="80" customFormat="true" ht="15" hidden="false" customHeight="false" outlineLevel="0" collapsed="false">
      <c r="B54" s="173"/>
      <c r="C54" s="174"/>
      <c r="D54" s="174"/>
      <c r="E54" s="173"/>
      <c r="F54" s="173"/>
      <c r="G54" s="173"/>
    </row>
    <row r="55" s="80" customFormat="true" ht="15" hidden="false" customHeight="false" outlineLevel="0" collapsed="false">
      <c r="B55" s="173"/>
      <c r="C55" s="174"/>
      <c r="D55" s="174"/>
      <c r="E55" s="173"/>
      <c r="F55" s="173"/>
      <c r="G55" s="173"/>
    </row>
    <row r="56" s="80" customFormat="true" ht="15" hidden="false" customHeight="false" outlineLevel="0" collapsed="false">
      <c r="B56" s="173"/>
      <c r="C56" s="174"/>
      <c r="D56" s="174"/>
      <c r="E56" s="173"/>
      <c r="F56" s="173"/>
      <c r="G56" s="173"/>
    </row>
    <row r="57" s="80" customFormat="true" ht="15" hidden="false" customHeight="false" outlineLevel="0" collapsed="false">
      <c r="B57" s="173"/>
      <c r="C57" s="174"/>
      <c r="D57" s="174"/>
      <c r="E57" s="173"/>
      <c r="F57" s="173"/>
      <c r="G57" s="173"/>
    </row>
    <row r="58" s="80" customFormat="true" ht="15" hidden="false" customHeight="false" outlineLevel="0" collapsed="false">
      <c r="B58" s="173"/>
      <c r="C58" s="174"/>
      <c r="D58" s="174"/>
      <c r="E58" s="173"/>
      <c r="F58" s="173"/>
      <c r="G58" s="173"/>
    </row>
    <row r="59" s="80" customFormat="true" ht="15" hidden="false" customHeight="false" outlineLevel="0" collapsed="false">
      <c r="B59" s="173"/>
      <c r="C59" s="174"/>
      <c r="D59" s="174"/>
      <c r="E59" s="173"/>
      <c r="F59" s="173"/>
      <c r="G59" s="173"/>
    </row>
    <row r="60" s="80" customFormat="true" ht="15" hidden="false" customHeight="false" outlineLevel="0" collapsed="false">
      <c r="B60" s="173"/>
      <c r="C60" s="174"/>
      <c r="D60" s="174"/>
      <c r="E60" s="173"/>
      <c r="F60" s="173"/>
      <c r="G60" s="173"/>
    </row>
    <row r="61" s="80" customFormat="true" ht="15" hidden="false" customHeight="false" outlineLevel="0" collapsed="false"/>
    <row r="62" s="80" customFormat="true" ht="15" hidden="false" customHeight="false" outlineLevel="0" collapsed="false"/>
    <row r="63" s="80" customFormat="true" ht="15" hidden="false" customHeight="false" outlineLevel="0" collapsed="false"/>
    <row r="64" s="80" customFormat="true" ht="15" hidden="false" customHeight="false" outlineLevel="0" collapsed="false"/>
    <row r="65" s="80" customFormat="true" ht="15" hidden="false" customHeight="false" outlineLevel="0" collapsed="false"/>
    <row r="66" s="80" customFormat="true" ht="15" hidden="false" customHeight="false" outlineLevel="0" collapsed="false"/>
    <row r="67" s="80" customFormat="true" ht="15" hidden="false" customHeight="false" outlineLevel="0" collapsed="false"/>
    <row r="68" s="80" customFormat="true" ht="15" hidden="false" customHeight="false" outlineLevel="0" collapsed="false"/>
    <row r="69" s="80" customFormat="true" ht="15" hidden="false" customHeight="false" outlineLevel="0" collapsed="false"/>
    <row r="70" s="80" customFormat="true" ht="15" hidden="false" customHeight="false" outlineLevel="0" collapsed="false"/>
    <row r="71" s="80" customFormat="true" ht="15" hidden="false" customHeight="false" outlineLevel="0" collapsed="false"/>
    <row r="72" s="80" customFormat="true" ht="15" hidden="false" customHeight="false" outlineLevel="0" collapsed="false"/>
    <row r="73" s="80" customFormat="true" ht="15" hidden="false" customHeight="false" outlineLevel="0" collapsed="false"/>
    <row r="74" s="80" customFormat="true" ht="15" hidden="false" customHeight="false" outlineLevel="0" collapsed="false"/>
    <row r="75" s="80" customFormat="true" ht="15" hidden="false" customHeight="false" outlineLevel="0" collapsed="false"/>
    <row r="76" s="80" customFormat="true" ht="15" hidden="false" customHeight="false" outlineLevel="0" collapsed="false"/>
    <row r="77" s="80" customFormat="true" ht="15" hidden="false" customHeight="false" outlineLevel="0" collapsed="false"/>
    <row r="78" s="80" customFormat="true" ht="15" hidden="false" customHeight="false" outlineLevel="0" collapsed="false"/>
    <row r="79" s="80" customFormat="true" ht="15" hidden="false" customHeight="false" outlineLevel="0" collapsed="false"/>
    <row r="80" s="80" customFormat="true" ht="15" hidden="false" customHeight="false" outlineLevel="0" collapsed="false"/>
    <row r="81" s="80" customFormat="true" ht="15" hidden="false" customHeight="false" outlineLevel="0" collapsed="false"/>
    <row r="82" s="80" customFormat="true" ht="15" hidden="false" customHeight="false" outlineLevel="0" collapsed="false"/>
    <row r="83" s="80" customFormat="true" ht="15" hidden="false" customHeight="false" outlineLevel="0" collapsed="false"/>
    <row r="84" s="80" customFormat="true" ht="15" hidden="false" customHeight="false" outlineLevel="0" collapsed="false"/>
    <row r="85" s="80" customFormat="true" ht="15" hidden="false" customHeight="false" outlineLevel="0" collapsed="false"/>
    <row r="86" s="80" customFormat="true" ht="15" hidden="false" customHeight="false" outlineLevel="0" collapsed="false"/>
    <row r="87" s="80" customFormat="true" ht="15" hidden="false" customHeight="false" outlineLevel="0" collapsed="false"/>
    <row r="88" s="80" customFormat="true" ht="15" hidden="false" customHeight="false" outlineLevel="0" collapsed="false"/>
    <row r="89" s="80" customFormat="true" ht="15" hidden="false" customHeight="false" outlineLevel="0" collapsed="false"/>
    <row r="90" s="80" customFormat="true" ht="15" hidden="false" customHeight="false" outlineLevel="0" collapsed="false"/>
    <row r="91" s="80" customFormat="true" ht="15" hidden="false" customHeight="false" outlineLevel="0" collapsed="false"/>
    <row r="92" s="80" customFormat="true" ht="15" hidden="false" customHeight="false" outlineLevel="0" collapsed="false"/>
    <row r="93" s="80" customFormat="true" ht="15" hidden="false" customHeight="false" outlineLevel="0" collapsed="false"/>
    <row r="94" s="80" customFormat="true" ht="15" hidden="false" customHeight="false" outlineLevel="0" collapsed="false"/>
    <row r="95" s="80" customFormat="true" ht="15" hidden="false" customHeight="false" outlineLevel="0" collapsed="false"/>
    <row r="96" s="80" customFormat="true" ht="15" hidden="false" customHeight="false" outlineLevel="0" collapsed="false"/>
    <row r="97" s="80" customFormat="true" ht="15" hidden="false" customHeight="false" outlineLevel="0" collapsed="false"/>
    <row r="98" s="80" customFormat="true" ht="15" hidden="false" customHeight="false" outlineLevel="0" collapsed="false"/>
    <row r="99" s="80" customFormat="true" ht="15" hidden="false" customHeight="false" outlineLevel="0" collapsed="false"/>
    <row r="100" s="80" customFormat="true" ht="15" hidden="false" customHeight="false" outlineLevel="0" collapsed="false"/>
    <row r="101" s="80" customFormat="true" ht="15" hidden="false" customHeight="false" outlineLevel="0" collapsed="false"/>
    <row r="102" s="80" customFormat="true" ht="15" hidden="false" customHeight="false" outlineLevel="0" collapsed="false"/>
    <row r="103" s="80" customFormat="true" ht="15" hidden="false" customHeight="false" outlineLevel="0" collapsed="false"/>
    <row r="104" s="80" customFormat="true" ht="15" hidden="false" customHeight="false" outlineLevel="0" collapsed="false"/>
    <row r="105" s="80" customFormat="true" ht="15" hidden="false" customHeight="false" outlineLevel="0" collapsed="false"/>
    <row r="106" s="80" customFormat="true" ht="15" hidden="false" customHeight="false" outlineLevel="0" collapsed="false"/>
    <row r="107" s="80" customFormat="true" ht="15" hidden="false" customHeight="false" outlineLevel="0" collapsed="false"/>
    <row r="108" s="80" customFormat="true" ht="15" hidden="false" customHeight="false" outlineLevel="0" collapsed="false"/>
    <row r="109" s="80" customFormat="true" ht="15" hidden="false" customHeight="false" outlineLevel="0" collapsed="false"/>
    <row r="110" s="80" customFormat="true" ht="15" hidden="false" customHeight="false" outlineLevel="0" collapsed="false"/>
    <row r="111" s="80" customFormat="true" ht="15" hidden="false" customHeight="false" outlineLevel="0" collapsed="false"/>
    <row r="112" s="80" customFormat="true" ht="15" hidden="false" customHeight="false" outlineLevel="0" collapsed="false"/>
    <row r="113" s="80" customFormat="true" ht="15" hidden="false" customHeight="false" outlineLevel="0" collapsed="false"/>
    <row r="114" s="80" customFormat="true" ht="15" hidden="false" customHeight="false" outlineLevel="0" collapsed="false"/>
    <row r="115" s="80" customFormat="true" ht="15" hidden="false" customHeight="false" outlineLevel="0" collapsed="false"/>
    <row r="116" s="80" customFormat="true" ht="15" hidden="false" customHeight="false" outlineLevel="0" collapsed="false"/>
    <row r="117" s="80" customFormat="true" ht="15" hidden="false" customHeight="false" outlineLevel="0" collapsed="false"/>
    <row r="118" s="80" customFormat="true" ht="15" hidden="false" customHeight="false" outlineLevel="0" collapsed="false"/>
    <row r="119" s="80" customFormat="true" ht="15" hidden="false" customHeight="false" outlineLevel="0" collapsed="false"/>
    <row r="120" s="80" customFormat="true" ht="15" hidden="false" customHeight="false" outlineLevel="0" collapsed="false"/>
    <row r="121" s="80" customFormat="true" ht="15" hidden="false" customHeight="false" outlineLevel="0" collapsed="false"/>
    <row r="122" s="80" customFormat="true" ht="15" hidden="false" customHeight="false" outlineLevel="0" collapsed="false"/>
    <row r="123" s="80" customFormat="true" ht="15" hidden="false" customHeight="false" outlineLevel="0" collapsed="false"/>
    <row r="124" s="80" customFormat="true" ht="15" hidden="false" customHeight="false" outlineLevel="0" collapsed="false"/>
    <row r="125" s="80" customFormat="true" ht="15" hidden="false" customHeight="false" outlineLevel="0" collapsed="false"/>
    <row r="126" s="80" customFormat="true" ht="15" hidden="false" customHeight="false" outlineLevel="0" collapsed="false"/>
    <row r="127" s="80" customFormat="true" ht="15" hidden="false" customHeight="false" outlineLevel="0" collapsed="false"/>
    <row r="128" s="80" customFormat="true" ht="15" hidden="false" customHeight="false" outlineLevel="0" collapsed="false"/>
    <row r="129" s="80" customFormat="true" ht="15" hidden="false" customHeight="false" outlineLevel="0" collapsed="false"/>
    <row r="130" s="80" customFormat="true" ht="15" hidden="false" customHeight="false" outlineLevel="0" collapsed="false"/>
    <row r="131" s="80" customFormat="true" ht="15" hidden="false" customHeight="false" outlineLevel="0" collapsed="false"/>
    <row r="132" s="80" customFormat="true" ht="15" hidden="false" customHeight="false" outlineLevel="0" collapsed="false"/>
    <row r="133" s="80" customFormat="true" ht="15" hidden="false" customHeight="false" outlineLevel="0" collapsed="false"/>
    <row r="134" s="80" customFormat="true" ht="15" hidden="false" customHeight="false" outlineLevel="0" collapsed="false"/>
    <row r="135" s="80" customFormat="true" ht="15" hidden="false" customHeight="false" outlineLevel="0" collapsed="false"/>
    <row r="136" s="80" customFormat="true" ht="15" hidden="false" customHeight="false" outlineLevel="0" collapsed="false"/>
    <row r="137" s="80" customFormat="true" ht="15" hidden="false" customHeight="false" outlineLevel="0" collapsed="false"/>
    <row r="138" s="80" customFormat="true" ht="15" hidden="false" customHeight="false" outlineLevel="0" collapsed="false"/>
    <row r="139" s="80" customFormat="true" ht="15" hidden="false" customHeight="false" outlineLevel="0" collapsed="false"/>
    <row r="140" s="80" customFormat="true" ht="15" hidden="false" customHeight="false" outlineLevel="0" collapsed="false"/>
    <row r="141" s="80" customFormat="true" ht="15" hidden="false" customHeight="false" outlineLevel="0" collapsed="false"/>
    <row r="142" s="80" customFormat="true" ht="15" hidden="false" customHeight="false" outlineLevel="0" collapsed="false"/>
    <row r="143" s="80" customFormat="true" ht="15" hidden="false" customHeight="false" outlineLevel="0" collapsed="false"/>
    <row r="144" s="80" customFormat="true" ht="15" hidden="false" customHeight="false" outlineLevel="0" collapsed="false"/>
    <row r="145" s="80" customFormat="true" ht="15" hidden="false" customHeight="false" outlineLevel="0" collapsed="false"/>
    <row r="146" s="80" customFormat="true" ht="15" hidden="false" customHeight="false" outlineLevel="0" collapsed="false"/>
    <row r="147" s="80" customFormat="true" ht="15" hidden="false" customHeight="false" outlineLevel="0" collapsed="false"/>
    <row r="148" s="80" customFormat="true" ht="15" hidden="false" customHeight="false" outlineLevel="0" collapsed="false"/>
    <row r="149" s="80" customFormat="true" ht="15" hidden="false" customHeight="false" outlineLevel="0" collapsed="false"/>
    <row r="150" s="80" customFormat="true" ht="15" hidden="false" customHeight="false" outlineLevel="0" collapsed="false"/>
    <row r="151" s="80" customFormat="true" ht="15" hidden="false" customHeight="false" outlineLevel="0" collapsed="false"/>
    <row r="152" s="80" customFormat="true" ht="15" hidden="false" customHeight="false" outlineLevel="0" collapsed="false"/>
    <row r="153" s="80" customFormat="true" ht="15" hidden="false" customHeight="false" outlineLevel="0" collapsed="false"/>
    <row r="154" s="80" customFormat="true" ht="15" hidden="false" customHeight="false" outlineLevel="0" collapsed="false"/>
    <row r="155" s="80" customFormat="true" ht="15" hidden="false" customHeight="false" outlineLevel="0" collapsed="false"/>
    <row r="156" s="80" customFormat="true" ht="15" hidden="false" customHeight="false" outlineLevel="0" collapsed="false"/>
    <row r="157" s="80" customFormat="true" ht="15" hidden="false" customHeight="false" outlineLevel="0" collapsed="false"/>
    <row r="158" s="80" customFormat="true" ht="15" hidden="false" customHeight="false" outlineLevel="0" collapsed="false"/>
    <row r="159" s="80" customFormat="true" ht="15" hidden="false" customHeight="false" outlineLevel="0" collapsed="false"/>
    <row r="160" s="80" customFormat="true" ht="15" hidden="false" customHeight="false" outlineLevel="0" collapsed="false"/>
    <row r="161" s="80" customFormat="true" ht="15" hidden="false" customHeight="false" outlineLevel="0" collapsed="false"/>
    <row r="162" s="80" customFormat="true" ht="15" hidden="false" customHeight="false" outlineLevel="0" collapsed="false"/>
    <row r="163" s="80" customFormat="true" ht="15" hidden="false" customHeight="false" outlineLevel="0" collapsed="false"/>
    <row r="164" s="80" customFormat="true" ht="15" hidden="false" customHeight="false" outlineLevel="0" collapsed="false"/>
    <row r="165" s="80" customFormat="true" ht="15" hidden="false" customHeight="false" outlineLevel="0" collapsed="false"/>
    <row r="166" s="80" customFormat="true" ht="15" hidden="false" customHeight="false" outlineLevel="0" collapsed="false"/>
    <row r="167" s="80" customFormat="true" ht="15" hidden="false" customHeight="false" outlineLevel="0" collapsed="false"/>
    <row r="168" s="80" customFormat="true" ht="15" hidden="false" customHeight="false" outlineLevel="0" collapsed="false"/>
    <row r="169" s="80" customFormat="true" ht="15" hidden="false" customHeight="false" outlineLevel="0" collapsed="false"/>
    <row r="170" s="80" customFormat="true" ht="15" hidden="false" customHeight="false" outlineLevel="0" collapsed="false"/>
    <row r="171" s="80" customFormat="true" ht="15" hidden="false" customHeight="false" outlineLevel="0" collapsed="false"/>
    <row r="172" s="80" customFormat="true" ht="15" hidden="false" customHeight="false" outlineLevel="0" collapsed="false"/>
    <row r="173" s="80" customFormat="true" ht="15" hidden="false" customHeight="false" outlineLevel="0" collapsed="false"/>
    <row r="174" s="80" customFormat="true" ht="15" hidden="false" customHeight="false" outlineLevel="0" collapsed="false"/>
    <row r="175" s="80" customFormat="true" ht="15" hidden="false" customHeight="false" outlineLevel="0" collapsed="false"/>
    <row r="176" s="80" customFormat="true" ht="15" hidden="false" customHeight="false" outlineLevel="0" collapsed="false"/>
    <row r="177" s="80" customFormat="true" ht="15" hidden="false" customHeight="false" outlineLevel="0" collapsed="false"/>
    <row r="178" s="80" customFormat="true" ht="15" hidden="false" customHeight="false" outlineLevel="0" collapsed="false"/>
    <row r="179" s="80" customFormat="true" ht="15" hidden="false" customHeight="false" outlineLevel="0" collapsed="false"/>
    <row r="180" s="80" customFormat="true" ht="15" hidden="false" customHeight="false" outlineLevel="0" collapsed="false"/>
    <row r="181" s="80" customFormat="true" ht="15" hidden="false" customHeight="false" outlineLevel="0" collapsed="false"/>
    <row r="182" s="80" customFormat="true" ht="15" hidden="false" customHeight="false" outlineLevel="0" collapsed="false"/>
    <row r="183" s="80" customFormat="true" ht="15" hidden="false" customHeight="false" outlineLevel="0" collapsed="false"/>
    <row r="184" s="80" customFormat="true" ht="15" hidden="false" customHeight="false" outlineLevel="0" collapsed="false"/>
    <row r="185" s="80" customFormat="true" ht="15" hidden="false" customHeight="false" outlineLevel="0" collapsed="false"/>
    <row r="186" s="80" customFormat="true" ht="15" hidden="false" customHeight="false" outlineLevel="0" collapsed="false"/>
    <row r="187" s="80" customFormat="true" ht="15" hidden="false" customHeight="false" outlineLevel="0" collapsed="false"/>
    <row r="188" s="80" customFormat="true" ht="15" hidden="false" customHeight="false" outlineLevel="0" collapsed="false"/>
    <row r="189" s="80" customFormat="true" ht="15" hidden="false" customHeight="false" outlineLevel="0" collapsed="false"/>
    <row r="190" s="80" customFormat="true" ht="15" hidden="false" customHeight="false" outlineLevel="0" collapsed="false"/>
    <row r="191" s="80" customFormat="true" ht="15" hidden="false" customHeight="false" outlineLevel="0" collapsed="false"/>
    <row r="192" s="80" customFormat="true" ht="15" hidden="false" customHeight="false" outlineLevel="0" collapsed="false"/>
    <row r="193" s="80" customFormat="true" ht="15" hidden="false" customHeight="false" outlineLevel="0" collapsed="false"/>
    <row r="194" s="80" customFormat="true" ht="15" hidden="false" customHeight="false" outlineLevel="0" collapsed="false"/>
    <row r="195" s="80" customFormat="true" ht="15" hidden="false" customHeight="false" outlineLevel="0" collapsed="false"/>
    <row r="196" s="80" customFormat="true" ht="15" hidden="false" customHeight="false" outlineLevel="0" collapsed="false"/>
    <row r="197" s="80" customFormat="true" ht="15" hidden="false" customHeight="false" outlineLevel="0" collapsed="false"/>
    <row r="198" s="80" customFormat="true" ht="15" hidden="false" customHeight="false" outlineLevel="0" collapsed="false"/>
    <row r="199" s="80" customFormat="true" ht="15" hidden="false" customHeight="false" outlineLevel="0" collapsed="false"/>
    <row r="200" s="80" customFormat="true" ht="15" hidden="false" customHeight="false" outlineLevel="0" collapsed="false"/>
    <row r="201" s="80" customFormat="true" ht="15" hidden="false" customHeight="false" outlineLevel="0" collapsed="false"/>
    <row r="202" s="80" customFormat="true" ht="15" hidden="false" customHeight="false" outlineLevel="0" collapsed="false"/>
    <row r="203" s="80" customFormat="true" ht="15" hidden="false" customHeight="false" outlineLevel="0" collapsed="false"/>
    <row r="204" s="80" customFormat="true" ht="15" hidden="false" customHeight="false" outlineLevel="0" collapsed="false"/>
    <row r="205" s="80" customFormat="true" ht="15" hidden="false" customHeight="false" outlineLevel="0" collapsed="false"/>
    <row r="206" s="80" customFormat="true" ht="15" hidden="false" customHeight="false" outlineLevel="0" collapsed="false"/>
    <row r="207" s="80" customFormat="true" ht="15" hidden="false" customHeight="false" outlineLevel="0" collapsed="false"/>
    <row r="208" s="80" customFormat="true" ht="15" hidden="false" customHeight="false" outlineLevel="0" collapsed="false"/>
    <row r="209" s="80" customFormat="true" ht="15" hidden="false" customHeight="false" outlineLevel="0" collapsed="false"/>
    <row r="210" s="80" customFormat="true" ht="15" hidden="false" customHeight="false" outlineLevel="0" collapsed="false"/>
    <row r="211" s="80" customFormat="true" ht="15" hidden="false" customHeight="false" outlineLevel="0" collapsed="false"/>
    <row r="212" s="80" customFormat="true" ht="15" hidden="false" customHeight="false" outlineLevel="0" collapsed="false"/>
    <row r="213" s="80" customFormat="true" ht="15" hidden="false" customHeight="false" outlineLevel="0" collapsed="false"/>
    <row r="214" s="80" customFormat="true" ht="15" hidden="false" customHeight="false" outlineLevel="0" collapsed="false"/>
    <row r="215" s="80" customFormat="true" ht="15" hidden="false" customHeight="false" outlineLevel="0" collapsed="false"/>
    <row r="216" s="80" customFormat="true" ht="15" hidden="false" customHeight="false" outlineLevel="0" collapsed="false"/>
    <row r="217" s="80" customFormat="true" ht="15" hidden="false" customHeight="false" outlineLevel="0" collapsed="false"/>
    <row r="218" s="80" customFormat="true" ht="15" hidden="false" customHeight="false" outlineLevel="0" collapsed="false"/>
    <row r="219" s="80" customFormat="true" ht="15" hidden="false" customHeight="false" outlineLevel="0" collapsed="false"/>
    <row r="220" s="80" customFormat="true" ht="15" hidden="false" customHeight="false" outlineLevel="0" collapsed="false"/>
    <row r="221" s="80" customFormat="true" ht="15" hidden="false" customHeight="false" outlineLevel="0" collapsed="false"/>
    <row r="222" s="80" customFormat="true" ht="15" hidden="false" customHeight="false" outlineLevel="0" collapsed="false"/>
    <row r="223" s="80" customFormat="true" ht="15" hidden="false" customHeight="false" outlineLevel="0" collapsed="false"/>
    <row r="224" s="80" customFormat="true" ht="15" hidden="false" customHeight="false" outlineLevel="0" collapsed="false"/>
    <row r="225" s="80" customFormat="true" ht="15" hidden="false" customHeight="false" outlineLevel="0" collapsed="false"/>
    <row r="226" s="80" customFormat="true" ht="15" hidden="false" customHeight="false" outlineLevel="0" collapsed="false"/>
    <row r="227" s="80" customFormat="true" ht="15" hidden="false" customHeight="false" outlineLevel="0" collapsed="false"/>
    <row r="228" s="80" customFormat="true" ht="15" hidden="false" customHeight="false" outlineLevel="0" collapsed="false"/>
    <row r="229" s="80" customFormat="true" ht="15" hidden="false" customHeight="false" outlineLevel="0" collapsed="false"/>
    <row r="230" s="80" customFormat="true" ht="15" hidden="false" customHeight="false" outlineLevel="0" collapsed="false"/>
    <row r="231" s="80" customFormat="true" ht="15" hidden="false" customHeight="false" outlineLevel="0" collapsed="false"/>
    <row r="232" s="80" customFormat="true" ht="15" hidden="false" customHeight="false" outlineLevel="0" collapsed="false"/>
    <row r="233" s="80" customFormat="true" ht="15" hidden="false" customHeight="false" outlineLevel="0" collapsed="false"/>
    <row r="234" s="80" customFormat="true" ht="15" hidden="false" customHeight="false" outlineLevel="0" collapsed="false"/>
    <row r="235" s="80" customFormat="true" ht="15" hidden="false" customHeight="false" outlineLevel="0" collapsed="false"/>
    <row r="236" s="80" customFormat="true" ht="15" hidden="false" customHeight="false" outlineLevel="0" collapsed="false"/>
    <row r="237" s="80" customFormat="true" ht="15" hidden="false" customHeight="false" outlineLevel="0" collapsed="false"/>
    <row r="238" s="80" customFormat="true" ht="15" hidden="false" customHeight="false" outlineLevel="0" collapsed="false"/>
    <row r="239" s="80" customFormat="true" ht="15" hidden="false" customHeight="false" outlineLevel="0" collapsed="false"/>
    <row r="240" s="80" customFormat="true" ht="15" hidden="false" customHeight="false" outlineLevel="0" collapsed="false"/>
    <row r="241" s="80" customFormat="true" ht="15" hidden="false" customHeight="false" outlineLevel="0" collapsed="false"/>
    <row r="242" s="80" customFormat="true" ht="15" hidden="false" customHeight="false" outlineLevel="0" collapsed="false"/>
    <row r="243" s="80" customFormat="true" ht="15" hidden="false" customHeight="false" outlineLevel="0" collapsed="false"/>
    <row r="244" s="80" customFormat="true" ht="15" hidden="false" customHeight="false" outlineLevel="0" collapsed="false"/>
    <row r="245" s="80" customFormat="true" ht="15" hidden="false" customHeight="false" outlineLevel="0" collapsed="false"/>
    <row r="246" s="80" customFormat="true" ht="15" hidden="false" customHeight="false" outlineLevel="0" collapsed="false"/>
    <row r="247" s="80" customFormat="true" ht="15" hidden="false" customHeight="false" outlineLevel="0" collapsed="false"/>
    <row r="248" s="80" customFormat="true" ht="15" hidden="false" customHeight="false" outlineLevel="0" collapsed="false"/>
    <row r="249" s="80" customFormat="true" ht="15" hidden="false" customHeight="false" outlineLevel="0" collapsed="false"/>
    <row r="250" s="80" customFormat="true" ht="15" hidden="false" customHeight="false" outlineLevel="0" collapsed="false"/>
    <row r="251" s="80" customFormat="true" ht="15" hidden="false" customHeight="false" outlineLevel="0" collapsed="false"/>
    <row r="252" s="80" customFormat="true" ht="15" hidden="false" customHeight="false" outlineLevel="0" collapsed="false"/>
    <row r="253" s="80" customFormat="true" ht="15" hidden="false" customHeight="false" outlineLevel="0" collapsed="false"/>
    <row r="254" s="80" customFormat="true" ht="15" hidden="false" customHeight="false" outlineLevel="0" collapsed="false"/>
    <row r="255" s="80" customFormat="true" ht="15" hidden="false" customHeight="false" outlineLevel="0" collapsed="false"/>
    <row r="256" s="80" customFormat="true" ht="15" hidden="false" customHeight="false" outlineLevel="0" collapsed="false"/>
    <row r="257" s="80" customFormat="true" ht="15" hidden="false" customHeight="false" outlineLevel="0" collapsed="false"/>
    <row r="258" s="80" customFormat="true" ht="15" hidden="false" customHeight="false" outlineLevel="0" collapsed="false"/>
    <row r="259" s="80" customFormat="true" ht="15" hidden="false" customHeight="false" outlineLevel="0" collapsed="false"/>
    <row r="260" s="80" customFormat="true" ht="15" hidden="false" customHeight="false" outlineLevel="0" collapsed="false"/>
    <row r="261" s="80" customFormat="true" ht="15" hidden="false" customHeight="false" outlineLevel="0" collapsed="false"/>
    <row r="262" s="80" customFormat="true" ht="15" hidden="false" customHeight="false" outlineLevel="0" collapsed="false"/>
    <row r="263" s="80" customFormat="true" ht="15" hidden="false" customHeight="false" outlineLevel="0" collapsed="false"/>
    <row r="264" s="80" customFormat="true" ht="15" hidden="false" customHeight="false" outlineLevel="0" collapsed="false"/>
    <row r="265" s="80" customFormat="true" ht="15" hidden="false" customHeight="false" outlineLevel="0" collapsed="false"/>
    <row r="266" s="80" customFormat="true" ht="15" hidden="false" customHeight="false" outlineLevel="0" collapsed="false"/>
    <row r="267" s="80" customFormat="true" ht="15" hidden="false" customHeight="false" outlineLevel="0" collapsed="false"/>
    <row r="268" s="80" customFormat="true" ht="15" hidden="false" customHeight="false" outlineLevel="0" collapsed="false"/>
    <row r="269" s="80" customFormat="true" ht="15" hidden="false" customHeight="false" outlineLevel="0" collapsed="false"/>
    <row r="270" s="80" customFormat="true" ht="15" hidden="false" customHeight="false" outlineLevel="0" collapsed="false"/>
    <row r="271" s="80" customFormat="true" ht="15" hidden="false" customHeight="false" outlineLevel="0" collapsed="false"/>
    <row r="272" s="80" customFormat="true" ht="15" hidden="false" customHeight="false" outlineLevel="0" collapsed="false"/>
    <row r="273" s="80" customFormat="true" ht="15" hidden="false" customHeight="false" outlineLevel="0" collapsed="false"/>
    <row r="274" s="80" customFormat="true" ht="15" hidden="false" customHeight="false" outlineLevel="0" collapsed="false"/>
    <row r="275" s="80" customFormat="true" ht="15" hidden="false" customHeight="false" outlineLevel="0" collapsed="false"/>
    <row r="276" s="80" customFormat="true" ht="15" hidden="false" customHeight="false" outlineLevel="0" collapsed="false"/>
    <row r="277" s="80" customFormat="true" ht="15" hidden="false" customHeight="false" outlineLevel="0" collapsed="false"/>
    <row r="278" s="80" customFormat="true" ht="15" hidden="false" customHeight="false" outlineLevel="0" collapsed="false"/>
    <row r="279" s="80" customFormat="true" ht="15" hidden="false" customHeight="false" outlineLevel="0" collapsed="false"/>
    <row r="280" s="80" customFormat="true" ht="15" hidden="false" customHeight="false" outlineLevel="0" collapsed="false"/>
    <row r="281" s="80" customFormat="true" ht="15" hidden="false" customHeight="false" outlineLevel="0" collapsed="false"/>
    <row r="282" s="80" customFormat="true" ht="15" hidden="false" customHeight="false" outlineLevel="0" collapsed="false"/>
    <row r="283" s="80" customFormat="true" ht="15" hidden="false" customHeight="false" outlineLevel="0" collapsed="false"/>
    <row r="284" s="80" customFormat="true" ht="15" hidden="false" customHeight="false" outlineLevel="0" collapsed="false"/>
    <row r="285" s="80" customFormat="true" ht="15" hidden="false" customHeight="false" outlineLevel="0" collapsed="false"/>
  </sheetData>
  <mergeCells count="60">
    <mergeCell ref="D3:D15"/>
    <mergeCell ref="H3:H9"/>
    <mergeCell ref="L3:L15"/>
    <mergeCell ref="P3:P15"/>
    <mergeCell ref="T3:T15"/>
    <mergeCell ref="X3:X7"/>
    <mergeCell ref="AB3:AB11"/>
    <mergeCell ref="AF3:AF9"/>
    <mergeCell ref="X8:X13"/>
    <mergeCell ref="H10:H15"/>
    <mergeCell ref="B16:C16"/>
    <mergeCell ref="F16:G16"/>
    <mergeCell ref="J16:K16"/>
    <mergeCell ref="N16:O16"/>
    <mergeCell ref="V16:W16"/>
    <mergeCell ref="Z16:AA16"/>
    <mergeCell ref="AD16:AE16"/>
    <mergeCell ref="D19:D26"/>
    <mergeCell ref="H19:H26"/>
    <mergeCell ref="L19:L26"/>
    <mergeCell ref="P19:P26"/>
    <mergeCell ref="T19:T26"/>
    <mergeCell ref="X19:X26"/>
    <mergeCell ref="AB19:AB20"/>
    <mergeCell ref="AF19:AF26"/>
    <mergeCell ref="AB21:AB26"/>
    <mergeCell ref="H27:H28"/>
    <mergeCell ref="J28:K28"/>
    <mergeCell ref="N28:O28"/>
    <mergeCell ref="V28:W28"/>
    <mergeCell ref="Z28:AA28"/>
    <mergeCell ref="AD28:AE28"/>
    <mergeCell ref="D31:D37"/>
    <mergeCell ref="H31:H37"/>
    <mergeCell ref="L31:L37"/>
    <mergeCell ref="P31:P37"/>
    <mergeCell ref="T31:T37"/>
    <mergeCell ref="AB31:AB37"/>
    <mergeCell ref="AF31:AF37"/>
    <mergeCell ref="X32:X35"/>
    <mergeCell ref="X36:X41"/>
    <mergeCell ref="D38:D43"/>
    <mergeCell ref="H38:H43"/>
    <mergeCell ref="L38:L43"/>
    <mergeCell ref="P38:P43"/>
    <mergeCell ref="T38:T43"/>
    <mergeCell ref="AB38:AB39"/>
    <mergeCell ref="AB41:AB42"/>
    <mergeCell ref="B44:C44"/>
    <mergeCell ref="F44:G44"/>
    <mergeCell ref="J44:K44"/>
    <mergeCell ref="N44:O44"/>
    <mergeCell ref="R44:S44"/>
    <mergeCell ref="V44:W44"/>
    <mergeCell ref="Z44:AA44"/>
    <mergeCell ref="AD44:AE44"/>
    <mergeCell ref="B46:F46"/>
    <mergeCell ref="C47:F47"/>
    <mergeCell ref="C48:F48"/>
    <mergeCell ref="C49:F49"/>
  </mergeCells>
  <printOptions headings="false" gridLines="false" gridLinesSet="true" horizontalCentered="false" verticalCentered="false"/>
  <pageMargins left="0.236111111111111" right="0.236111111111111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34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K24" activeCellId="0" sqref="K24"/>
    </sheetView>
  </sheetViews>
  <sheetFormatPr defaultColWidth="11.43359375" defaultRowHeight="12.75" zeroHeight="false" outlineLevelRow="0" outlineLevelCol="0"/>
  <cols>
    <col collapsed="false" customWidth="true" hidden="false" outlineLevel="0" max="1" min="1" style="93" width="1.29"/>
    <col collapsed="false" customWidth="true" hidden="false" outlineLevel="0" max="2" min="2" style="93" width="7.16"/>
    <col collapsed="false" customWidth="true" hidden="false" outlineLevel="0" max="3" min="3" style="181" width="11.14"/>
    <col collapsed="false" customWidth="true" hidden="false" outlineLevel="0" max="4" min="4" style="141" width="1"/>
    <col collapsed="false" customWidth="true" hidden="false" outlineLevel="0" max="5" min="5" style="93" width="7.86"/>
    <col collapsed="false" customWidth="true" hidden="false" outlineLevel="0" max="6" min="6" style="93" width="11.29"/>
    <col collapsed="false" customWidth="true" hidden="false" outlineLevel="0" max="7" min="7" style="93" width="1.57"/>
    <col collapsed="false" customWidth="true" hidden="false" outlineLevel="0" max="8" min="8" style="93" width="6.85"/>
    <col collapsed="false" customWidth="true" hidden="false" outlineLevel="0" max="9" min="9" style="93" width="11.29"/>
    <col collapsed="false" customWidth="true" hidden="false" outlineLevel="0" max="10" min="10" style="93" width="1.57"/>
    <col collapsed="false" customWidth="true" hidden="false" outlineLevel="0" max="11" min="11" style="93" width="7.42"/>
    <col collapsed="false" customWidth="true" hidden="false" outlineLevel="0" max="12" min="12" style="93" width="11.29"/>
    <col collapsed="false" customWidth="true" hidden="false" outlineLevel="0" max="13" min="13" style="93" width="1"/>
    <col collapsed="false" customWidth="true" hidden="false" outlineLevel="0" max="14" min="14" style="93" width="7.57"/>
    <col collapsed="false" customWidth="true" hidden="false" outlineLevel="0" max="15" min="15" style="93" width="11.29"/>
    <col collapsed="false" customWidth="true" hidden="false" outlineLevel="0" max="16" min="16" style="93" width="1.42"/>
    <col collapsed="false" customWidth="true" hidden="false" outlineLevel="0" max="17" min="17" style="110" width="7.57"/>
    <col collapsed="false" customWidth="true" hidden="false" outlineLevel="0" max="18" min="18" style="93" width="11.29"/>
    <col collapsed="false" customWidth="true" hidden="false" outlineLevel="0" max="19" min="19" style="93" width="1.57"/>
    <col collapsed="false" customWidth="true" hidden="false" outlineLevel="0" max="20" min="20" style="93" width="7.57"/>
    <col collapsed="false" customWidth="true" hidden="false" outlineLevel="0" max="21" min="21" style="93" width="11.29"/>
    <col collapsed="false" customWidth="true" hidden="false" outlineLevel="0" max="22" min="22" style="93" width="1.85"/>
    <col collapsed="false" customWidth="true" hidden="false" outlineLevel="0" max="23" min="23" style="93" width="7.42"/>
    <col collapsed="false" customWidth="true" hidden="false" outlineLevel="0" max="24" min="24" style="93" width="10.29"/>
    <col collapsed="false" customWidth="true" hidden="false" outlineLevel="0" max="26" min="25" style="93" width="7.42"/>
    <col collapsed="false" customWidth="true" hidden="false" outlineLevel="0" max="27" min="27" style="93" width="1.29"/>
    <col collapsed="false" customWidth="false" hidden="false" outlineLevel="0" max="16384" min="28" style="93" width="11.43"/>
  </cols>
  <sheetData>
    <row r="1" customFormat="false" ht="13.8" hidden="false" customHeight="false" outlineLevel="0" collapsed="false">
      <c r="A1" s="180"/>
      <c r="B1" s="182"/>
      <c r="C1" s="183"/>
      <c r="D1" s="184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5"/>
      <c r="R1" s="182"/>
      <c r="S1" s="182"/>
      <c r="T1" s="182"/>
      <c r="U1" s="182"/>
      <c r="V1" s="182"/>
      <c r="W1" s="182"/>
      <c r="X1" s="182"/>
      <c r="Y1" s="182"/>
      <c r="Z1" s="182"/>
      <c r="AA1" s="182"/>
    </row>
    <row r="2" customFormat="false" ht="13.8" hidden="false" customHeight="false" outlineLevel="0" collapsed="false">
      <c r="A2" s="180"/>
      <c r="B2" s="186" t="s">
        <v>0</v>
      </c>
      <c r="C2" s="88"/>
      <c r="D2" s="187"/>
      <c r="E2" s="90" t="s">
        <v>0</v>
      </c>
      <c r="F2" s="90"/>
      <c r="G2" s="91"/>
      <c r="H2" s="90" t="s">
        <v>0</v>
      </c>
      <c r="I2" s="90"/>
      <c r="J2" s="91"/>
      <c r="K2" s="90" t="s">
        <v>0</v>
      </c>
      <c r="L2" s="90"/>
      <c r="M2" s="91"/>
      <c r="N2" s="90" t="s">
        <v>0</v>
      </c>
      <c r="O2" s="90"/>
      <c r="P2" s="91"/>
      <c r="Q2" s="90" t="s">
        <v>0</v>
      </c>
      <c r="R2" s="90"/>
      <c r="S2" s="91"/>
      <c r="T2" s="90" t="s">
        <v>0</v>
      </c>
      <c r="U2" s="90"/>
      <c r="V2" s="91"/>
      <c r="W2" s="90" t="s">
        <v>0</v>
      </c>
      <c r="X2" s="90"/>
      <c r="Y2" s="120"/>
      <c r="AA2" s="182"/>
    </row>
    <row r="3" customFormat="false" ht="13.8" hidden="false" customHeight="false" outlineLevel="0" collapsed="false">
      <c r="A3" s="180"/>
      <c r="B3" s="188" t="n">
        <v>1101</v>
      </c>
      <c r="C3" s="189" t="s">
        <v>2</v>
      </c>
      <c r="E3" s="98" t="n">
        <v>1201</v>
      </c>
      <c r="F3" s="98" t="s">
        <v>3</v>
      </c>
      <c r="H3" s="98" t="n">
        <v>1301</v>
      </c>
      <c r="I3" s="98" t="s">
        <v>3</v>
      </c>
      <c r="K3" s="190" t="n">
        <v>1401</v>
      </c>
      <c r="L3" s="191" t="s">
        <v>2</v>
      </c>
      <c r="N3" s="98" t="n">
        <v>1501</v>
      </c>
      <c r="O3" s="98" t="s">
        <v>3</v>
      </c>
      <c r="Q3" s="103" t="n">
        <v>1602</v>
      </c>
      <c r="R3" s="98" t="s">
        <v>3</v>
      </c>
      <c r="T3" s="191" t="n">
        <v>1703</v>
      </c>
      <c r="U3" s="191" t="s">
        <v>2</v>
      </c>
      <c r="W3" s="191" t="n">
        <v>1804</v>
      </c>
      <c r="X3" s="191" t="s">
        <v>2</v>
      </c>
      <c r="Y3" s="111"/>
      <c r="AA3" s="182"/>
    </row>
    <row r="4" customFormat="false" ht="13.8" hidden="false" customHeight="false" outlineLevel="0" collapsed="false">
      <c r="A4" s="180"/>
      <c r="B4" s="192" t="s">
        <v>5</v>
      </c>
      <c r="C4" s="189" t="s">
        <v>2</v>
      </c>
      <c r="E4" s="191" t="s">
        <v>6</v>
      </c>
      <c r="F4" s="191" t="s">
        <v>2</v>
      </c>
      <c r="H4" s="191" t="s">
        <v>7</v>
      </c>
      <c r="I4" s="191" t="s">
        <v>2</v>
      </c>
      <c r="K4" s="191" t="s">
        <v>8</v>
      </c>
      <c r="L4" s="191" t="s">
        <v>2</v>
      </c>
      <c r="N4" s="191" t="s">
        <v>9</v>
      </c>
      <c r="O4" s="191" t="s">
        <v>10</v>
      </c>
      <c r="Q4" s="191" t="s">
        <v>11</v>
      </c>
      <c r="R4" s="191" t="s">
        <v>10</v>
      </c>
      <c r="T4" s="191" t="s">
        <v>12</v>
      </c>
      <c r="U4" s="191" t="s">
        <v>10</v>
      </c>
      <c r="W4" s="191" t="s">
        <v>13</v>
      </c>
      <c r="X4" s="191" t="s">
        <v>2</v>
      </c>
      <c r="Y4" s="111"/>
      <c r="AA4" s="182"/>
      <c r="AB4" s="193" t="s">
        <v>271</v>
      </c>
      <c r="AC4" s="193"/>
      <c r="AD4" s="194"/>
    </row>
    <row r="5" customFormat="false" ht="13.8" hidden="false" customHeight="false" outlineLevel="0" collapsed="false">
      <c r="A5" s="180"/>
      <c r="B5" s="192" t="s">
        <v>14</v>
      </c>
      <c r="C5" s="189" t="s">
        <v>2</v>
      </c>
      <c r="E5" s="191" t="s">
        <v>15</v>
      </c>
      <c r="F5" s="191" t="s">
        <v>2</v>
      </c>
      <c r="H5" s="191" t="s">
        <v>16</v>
      </c>
      <c r="I5" s="191" t="s">
        <v>2</v>
      </c>
      <c r="K5" s="191" t="s">
        <v>17</v>
      </c>
      <c r="L5" s="191" t="s">
        <v>2</v>
      </c>
      <c r="N5" s="191" t="s">
        <v>18</v>
      </c>
      <c r="O5" s="191" t="s">
        <v>10</v>
      </c>
      <c r="Q5" s="191" t="s">
        <v>19</v>
      </c>
      <c r="R5" s="191" t="s">
        <v>10</v>
      </c>
      <c r="T5" s="191" t="s">
        <v>20</v>
      </c>
      <c r="U5" s="191" t="s">
        <v>10</v>
      </c>
      <c r="W5" s="191" t="s">
        <v>21</v>
      </c>
      <c r="X5" s="191" t="s">
        <v>2</v>
      </c>
      <c r="Y5" s="111"/>
      <c r="AA5" s="182"/>
      <c r="AB5" s="177" t="s">
        <v>272</v>
      </c>
      <c r="AC5" s="177"/>
      <c r="AD5" s="123"/>
    </row>
    <row r="6" customFormat="false" ht="13.8" hidden="false" customHeight="false" outlineLevel="0" collapsed="false">
      <c r="A6" s="180"/>
      <c r="B6" s="195" t="s">
        <v>22</v>
      </c>
      <c r="C6" s="196" t="s">
        <v>3</v>
      </c>
      <c r="E6" s="191" t="s">
        <v>23</v>
      </c>
      <c r="F6" s="191" t="s">
        <v>2</v>
      </c>
      <c r="H6" s="191" t="s">
        <v>24</v>
      </c>
      <c r="I6" s="191" t="s">
        <v>2</v>
      </c>
      <c r="K6" s="191" t="s">
        <v>25</v>
      </c>
      <c r="L6" s="191" t="s">
        <v>2</v>
      </c>
      <c r="N6" s="191" t="s">
        <v>26</v>
      </c>
      <c r="O6" s="191" t="s">
        <v>2</v>
      </c>
      <c r="Q6" s="191" t="s">
        <v>27</v>
      </c>
      <c r="R6" s="191" t="s">
        <v>10</v>
      </c>
      <c r="T6" s="191" t="s">
        <v>28</v>
      </c>
      <c r="U6" s="191" t="s">
        <v>2</v>
      </c>
      <c r="W6" s="191" t="s">
        <v>29</v>
      </c>
      <c r="X6" s="191" t="s">
        <v>2</v>
      </c>
      <c r="Y6" s="111"/>
      <c r="AA6" s="182"/>
    </row>
    <row r="7" customFormat="false" ht="13.8" hidden="false" customHeight="false" outlineLevel="0" collapsed="false">
      <c r="A7" s="180"/>
      <c r="B7" s="195" t="s">
        <v>30</v>
      </c>
      <c r="C7" s="196" t="s">
        <v>3</v>
      </c>
      <c r="E7" s="191" t="s">
        <v>31</v>
      </c>
      <c r="F7" s="191" t="s">
        <v>2</v>
      </c>
      <c r="H7" s="191" t="s">
        <v>32</v>
      </c>
      <c r="I7" s="191" t="s">
        <v>2</v>
      </c>
      <c r="K7" s="191" t="s">
        <v>33</v>
      </c>
      <c r="L7" s="191" t="s">
        <v>2</v>
      </c>
      <c r="N7" s="191" t="s">
        <v>34</v>
      </c>
      <c r="O7" s="191" t="s">
        <v>2</v>
      </c>
      <c r="Q7" s="191" t="s">
        <v>35</v>
      </c>
      <c r="R7" s="191" t="s">
        <v>10</v>
      </c>
      <c r="T7" s="191" t="s">
        <v>36</v>
      </c>
      <c r="U7" s="191" t="s">
        <v>2</v>
      </c>
      <c r="W7" s="191" t="s">
        <v>37</v>
      </c>
      <c r="X7" s="191" t="s">
        <v>2</v>
      </c>
      <c r="Y7" s="111"/>
      <c r="AA7" s="184"/>
    </row>
    <row r="8" customFormat="false" ht="13.8" hidden="false" customHeight="false" outlineLevel="0" collapsed="false">
      <c r="A8" s="180"/>
      <c r="B8" s="192" t="s">
        <v>38</v>
      </c>
      <c r="C8" s="189" t="s">
        <v>2</v>
      </c>
      <c r="E8" s="191" t="s">
        <v>39</v>
      </c>
      <c r="F8" s="191" t="s">
        <v>2</v>
      </c>
      <c r="H8" s="191" t="s">
        <v>40</v>
      </c>
      <c r="I8" s="191" t="s">
        <v>2</v>
      </c>
      <c r="K8" s="191" t="s">
        <v>41</v>
      </c>
      <c r="L8" s="191" t="s">
        <v>2</v>
      </c>
      <c r="N8" s="191" t="s">
        <v>42</v>
      </c>
      <c r="O8" s="191" t="s">
        <v>2</v>
      </c>
      <c r="Q8" s="191" t="s">
        <v>43</v>
      </c>
      <c r="R8" s="191" t="s">
        <v>44</v>
      </c>
      <c r="T8" s="191" t="s">
        <v>45</v>
      </c>
      <c r="U8" s="191" t="s">
        <v>10</v>
      </c>
      <c r="W8" s="98" t="s">
        <v>46</v>
      </c>
      <c r="X8" s="98" t="s">
        <v>3</v>
      </c>
      <c r="Y8" s="111"/>
      <c r="AA8" s="184"/>
    </row>
    <row r="9" customFormat="false" ht="13.8" hidden="false" customHeight="false" outlineLevel="0" collapsed="false">
      <c r="A9" s="180"/>
      <c r="B9" s="192" t="s">
        <v>47</v>
      </c>
      <c r="C9" s="189" t="s">
        <v>2</v>
      </c>
      <c r="E9" s="191" t="s">
        <v>48</v>
      </c>
      <c r="F9" s="191" t="s">
        <v>2</v>
      </c>
      <c r="H9" s="191" t="s">
        <v>49</v>
      </c>
      <c r="I9" s="191" t="s">
        <v>2</v>
      </c>
      <c r="K9" s="191" t="s">
        <v>50</v>
      </c>
      <c r="L9" s="191" t="s">
        <v>2</v>
      </c>
      <c r="N9" s="191" t="s">
        <v>51</v>
      </c>
      <c r="O9" s="191" t="s">
        <v>2</v>
      </c>
      <c r="Q9" s="191" t="s">
        <v>52</v>
      </c>
      <c r="R9" s="191" t="s">
        <v>44</v>
      </c>
      <c r="T9" s="191" t="s">
        <v>53</v>
      </c>
      <c r="U9" s="191" t="s">
        <v>10</v>
      </c>
      <c r="W9" s="98" t="s">
        <v>54</v>
      </c>
      <c r="X9" s="98" t="s">
        <v>3</v>
      </c>
      <c r="Y9" s="111"/>
      <c r="AA9" s="182"/>
    </row>
    <row r="10" customFormat="false" ht="13.8" hidden="false" customHeight="false" outlineLevel="0" collapsed="false">
      <c r="A10" s="180"/>
      <c r="B10" s="192" t="s">
        <v>55</v>
      </c>
      <c r="C10" s="189" t="s">
        <v>2</v>
      </c>
      <c r="E10" s="191" t="s">
        <v>56</v>
      </c>
      <c r="F10" s="191" t="s">
        <v>2</v>
      </c>
      <c r="H10" s="191" t="s">
        <v>57</v>
      </c>
      <c r="I10" s="191" t="s">
        <v>2</v>
      </c>
      <c r="K10" s="191" t="s">
        <v>58</v>
      </c>
      <c r="L10" s="191" t="s">
        <v>2</v>
      </c>
      <c r="N10" s="191" t="s">
        <v>59</v>
      </c>
      <c r="O10" s="191" t="s">
        <v>2</v>
      </c>
      <c r="Q10" s="191" t="s">
        <v>60</v>
      </c>
      <c r="R10" s="191" t="s">
        <v>10</v>
      </c>
      <c r="T10" s="191" t="s">
        <v>61</v>
      </c>
      <c r="U10" s="191" t="s">
        <v>2</v>
      </c>
      <c r="W10" s="110"/>
      <c r="Y10" s="111"/>
      <c r="AA10" s="197"/>
    </row>
    <row r="11" customFormat="false" ht="13.8" hidden="false" customHeight="false" outlineLevel="0" collapsed="false">
      <c r="A11" s="180"/>
      <c r="B11" s="192" t="s">
        <v>62</v>
      </c>
      <c r="C11" s="189" t="s">
        <v>2</v>
      </c>
      <c r="E11" s="191" t="s">
        <v>63</v>
      </c>
      <c r="F11" s="191" t="s">
        <v>2</v>
      </c>
      <c r="H11" s="191" t="s">
        <v>64</v>
      </c>
      <c r="I11" s="191" t="s">
        <v>2</v>
      </c>
      <c r="K11" s="191" t="s">
        <v>65</v>
      </c>
      <c r="L11" s="191" t="s">
        <v>2</v>
      </c>
      <c r="N11" s="191" t="s">
        <v>66</v>
      </c>
      <c r="O11" s="191" t="s">
        <v>2</v>
      </c>
      <c r="Q11" s="191" t="s">
        <v>67</v>
      </c>
      <c r="R11" s="191" t="s">
        <v>10</v>
      </c>
      <c r="T11" s="191" t="s">
        <v>68</v>
      </c>
      <c r="U11" s="191" t="s">
        <v>2</v>
      </c>
      <c r="V11" s="110"/>
      <c r="W11" s="110"/>
      <c r="Y11" s="111"/>
      <c r="AA11" s="182"/>
    </row>
    <row r="12" customFormat="false" ht="13.8" hidden="false" customHeight="false" outlineLevel="0" collapsed="false">
      <c r="A12" s="180"/>
      <c r="B12" s="192" t="s">
        <v>69</v>
      </c>
      <c r="C12" s="189" t="s">
        <v>2</v>
      </c>
      <c r="E12" s="191" t="s">
        <v>70</v>
      </c>
      <c r="F12" s="191" t="s">
        <v>2</v>
      </c>
      <c r="H12" s="191" t="s">
        <v>71</v>
      </c>
      <c r="I12" s="191" t="s">
        <v>2</v>
      </c>
      <c r="K12" s="191" t="s">
        <v>72</v>
      </c>
      <c r="L12" s="191" t="s">
        <v>2</v>
      </c>
      <c r="N12" s="191" t="s">
        <v>73</v>
      </c>
      <c r="O12" s="191" t="s">
        <v>2</v>
      </c>
      <c r="Q12" s="191" t="s">
        <v>74</v>
      </c>
      <c r="R12" s="191" t="s">
        <v>2</v>
      </c>
      <c r="T12" s="110"/>
      <c r="Y12" s="111"/>
      <c r="AA12" s="182"/>
    </row>
    <row r="13" customFormat="false" ht="13.8" hidden="false" customHeight="false" outlineLevel="0" collapsed="false">
      <c r="A13" s="180"/>
      <c r="B13" s="192" t="s">
        <v>75</v>
      </c>
      <c r="C13" s="189" t="s">
        <v>2</v>
      </c>
      <c r="E13" s="191" t="s">
        <v>76</v>
      </c>
      <c r="F13" s="191" t="s">
        <v>2</v>
      </c>
      <c r="H13" s="191" t="s">
        <v>77</v>
      </c>
      <c r="I13" s="191" t="s">
        <v>2</v>
      </c>
      <c r="K13" s="191" t="s">
        <v>78</v>
      </c>
      <c r="L13" s="191" t="s">
        <v>2</v>
      </c>
      <c r="N13" s="191" t="s">
        <v>79</v>
      </c>
      <c r="O13" s="191" t="s">
        <v>2</v>
      </c>
      <c r="Q13" s="191" t="s">
        <v>80</v>
      </c>
      <c r="R13" s="191" t="s">
        <v>2</v>
      </c>
      <c r="T13" s="110"/>
      <c r="Y13" s="111"/>
      <c r="AA13" s="182"/>
    </row>
    <row r="14" customFormat="false" ht="13.8" hidden="false" customHeight="false" outlineLevel="0" collapsed="false">
      <c r="A14" s="180"/>
      <c r="B14" s="192" t="s">
        <v>81</v>
      </c>
      <c r="C14" s="189" t="s">
        <v>2</v>
      </c>
      <c r="E14" s="68" t="s">
        <v>82</v>
      </c>
      <c r="F14" s="68" t="s">
        <v>3</v>
      </c>
      <c r="H14" s="191" t="s">
        <v>83</v>
      </c>
      <c r="I14" s="191" t="s">
        <v>2</v>
      </c>
      <c r="K14" s="191" t="s">
        <v>84</v>
      </c>
      <c r="L14" s="191" t="s">
        <v>2</v>
      </c>
      <c r="N14" s="191" t="s">
        <v>85</v>
      </c>
      <c r="O14" s="191" t="s">
        <v>2</v>
      </c>
      <c r="Y14" s="111"/>
      <c r="AA14" s="182"/>
    </row>
    <row r="15" customFormat="false" ht="13.8" hidden="false" customHeight="false" outlineLevel="0" collapsed="false">
      <c r="A15" s="180"/>
      <c r="B15" s="192" t="s">
        <v>86</v>
      </c>
      <c r="C15" s="189" t="s">
        <v>2</v>
      </c>
      <c r="E15" s="68" t="s">
        <v>87</v>
      </c>
      <c r="F15" s="68" t="s">
        <v>3</v>
      </c>
      <c r="H15" s="191" t="s">
        <v>88</v>
      </c>
      <c r="I15" s="191" t="s">
        <v>2</v>
      </c>
      <c r="K15" s="191" t="s">
        <v>89</v>
      </c>
      <c r="L15" s="191" t="s">
        <v>2</v>
      </c>
      <c r="N15" s="191" t="s">
        <v>90</v>
      </c>
      <c r="O15" s="191" t="s">
        <v>2</v>
      </c>
      <c r="Y15" s="111"/>
      <c r="AA15" s="182"/>
    </row>
    <row r="16" customFormat="false" ht="13.8" hidden="false" customHeight="false" outlineLevel="0" collapsed="false">
      <c r="A16" s="180"/>
      <c r="B16" s="198"/>
      <c r="C16" s="198"/>
      <c r="E16" s="199"/>
      <c r="F16" s="199"/>
      <c r="H16" s="199"/>
      <c r="I16" s="199"/>
      <c r="K16" s="199"/>
      <c r="L16" s="199"/>
      <c r="N16" s="199"/>
      <c r="O16" s="199"/>
      <c r="Q16" s="199"/>
      <c r="R16" s="199"/>
      <c r="T16" s="199"/>
      <c r="U16" s="199"/>
      <c r="W16" s="199"/>
      <c r="X16" s="199"/>
      <c r="Y16" s="111"/>
      <c r="AA16" s="182"/>
    </row>
    <row r="17" customFormat="false" ht="13.8" hidden="false" customHeight="false" outlineLevel="0" collapsed="false">
      <c r="A17" s="180"/>
      <c r="B17" s="200"/>
      <c r="C17" s="201"/>
      <c r="D17" s="91"/>
      <c r="E17" s="91"/>
      <c r="F17" s="91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120"/>
      <c r="AA17" s="182"/>
    </row>
    <row r="18" customFormat="false" ht="13.8" hidden="false" customHeight="false" outlineLevel="0" collapsed="false">
      <c r="A18" s="180"/>
      <c r="B18" s="202" t="s">
        <v>0</v>
      </c>
      <c r="C18" s="135"/>
      <c r="D18" s="177"/>
      <c r="E18" s="123" t="s">
        <v>0</v>
      </c>
      <c r="F18" s="123"/>
      <c r="G18" s="123"/>
      <c r="H18" s="123" t="s">
        <v>0</v>
      </c>
      <c r="I18" s="123"/>
      <c r="J18" s="123"/>
      <c r="K18" s="123" t="s">
        <v>0</v>
      </c>
      <c r="L18" s="123"/>
      <c r="M18" s="123"/>
      <c r="N18" s="123" t="s">
        <v>0</v>
      </c>
      <c r="O18" s="123"/>
      <c r="P18" s="123"/>
      <c r="Q18" s="123" t="s">
        <v>0</v>
      </c>
      <c r="R18" s="123"/>
      <c r="S18" s="123"/>
      <c r="T18" s="123" t="s">
        <v>0</v>
      </c>
      <c r="U18" s="123"/>
      <c r="V18" s="123"/>
      <c r="W18" s="123" t="s">
        <v>0</v>
      </c>
      <c r="X18" s="123"/>
      <c r="Y18" s="123"/>
      <c r="Z18" s="203"/>
      <c r="AA18" s="182"/>
    </row>
    <row r="19" customFormat="false" ht="13.8" hidden="false" customHeight="false" outlineLevel="0" collapsed="false">
      <c r="A19" s="180"/>
      <c r="B19" s="192" t="s">
        <v>92</v>
      </c>
      <c r="C19" s="204" t="s">
        <v>10</v>
      </c>
      <c r="E19" s="205" t="s">
        <v>93</v>
      </c>
      <c r="F19" s="205" t="s">
        <v>2</v>
      </c>
      <c r="H19" s="129" t="s">
        <v>94</v>
      </c>
      <c r="I19" s="129" t="s">
        <v>3</v>
      </c>
      <c r="K19" s="205" t="s">
        <v>95</v>
      </c>
      <c r="L19" s="205" t="s">
        <v>2</v>
      </c>
      <c r="N19" s="205" t="s">
        <v>96</v>
      </c>
      <c r="O19" s="205" t="s">
        <v>2</v>
      </c>
      <c r="Q19" s="206" t="s">
        <v>97</v>
      </c>
      <c r="R19" s="206" t="s">
        <v>3</v>
      </c>
      <c r="T19" s="129" t="s">
        <v>98</v>
      </c>
      <c r="U19" s="129" t="s">
        <v>99</v>
      </c>
      <c r="W19" s="129" t="s">
        <v>100</v>
      </c>
      <c r="X19" s="129" t="s">
        <v>3</v>
      </c>
      <c r="Y19" s="205" t="n">
        <v>3002</v>
      </c>
      <c r="Z19" s="207" t="s">
        <v>2</v>
      </c>
      <c r="AA19" s="182"/>
    </row>
    <row r="20" customFormat="false" ht="13.8" hidden="false" customHeight="false" outlineLevel="0" collapsed="false">
      <c r="A20" s="180"/>
      <c r="B20" s="192" t="s">
        <v>101</v>
      </c>
      <c r="C20" s="189" t="s">
        <v>10</v>
      </c>
      <c r="E20" s="191" t="s">
        <v>102</v>
      </c>
      <c r="F20" s="191" t="s">
        <v>2</v>
      </c>
      <c r="H20" s="98" t="s">
        <v>103</v>
      </c>
      <c r="I20" s="98" t="s">
        <v>3</v>
      </c>
      <c r="K20" s="191" t="s">
        <v>104</v>
      </c>
      <c r="L20" s="191" t="s">
        <v>2</v>
      </c>
      <c r="N20" s="191" t="s">
        <v>105</v>
      </c>
      <c r="O20" s="191" t="s">
        <v>2</v>
      </c>
      <c r="Q20" s="68" t="s">
        <v>106</v>
      </c>
      <c r="R20" s="68" t="s">
        <v>3</v>
      </c>
      <c r="T20" s="98" t="s">
        <v>107</v>
      </c>
      <c r="U20" s="98" t="s">
        <v>99</v>
      </c>
      <c r="W20" s="98" t="s">
        <v>108</v>
      </c>
      <c r="X20" s="98" t="s">
        <v>3</v>
      </c>
      <c r="Y20" s="191" t="n">
        <v>3003</v>
      </c>
      <c r="Z20" s="208" t="s">
        <v>2</v>
      </c>
      <c r="AA20" s="182"/>
    </row>
    <row r="21" customFormat="false" ht="13.8" hidden="false" customHeight="false" outlineLevel="0" collapsed="false">
      <c r="A21" s="180"/>
      <c r="B21" s="107" t="s">
        <v>109</v>
      </c>
      <c r="C21" s="108" t="s">
        <v>3</v>
      </c>
      <c r="E21" s="191" t="s">
        <v>110</v>
      </c>
      <c r="F21" s="191" t="s">
        <v>2</v>
      </c>
      <c r="H21" s="98" t="s">
        <v>111</v>
      </c>
      <c r="I21" s="98" t="s">
        <v>3</v>
      </c>
      <c r="K21" s="191" t="s">
        <v>112</v>
      </c>
      <c r="L21" s="191" t="s">
        <v>2</v>
      </c>
      <c r="N21" s="191" t="s">
        <v>113</v>
      </c>
      <c r="O21" s="191" t="s">
        <v>2</v>
      </c>
      <c r="Q21" s="191" t="s">
        <v>114</v>
      </c>
      <c r="R21" s="191" t="s">
        <v>2</v>
      </c>
      <c r="T21" s="98" t="s">
        <v>115</v>
      </c>
      <c r="U21" s="98" t="s">
        <v>3</v>
      </c>
      <c r="W21" s="191" t="s">
        <v>116</v>
      </c>
      <c r="X21" s="191" t="s">
        <v>10</v>
      </c>
      <c r="Z21" s="111"/>
      <c r="AA21" s="209"/>
    </row>
    <row r="22" customFormat="false" ht="15.75" hidden="false" customHeight="true" outlineLevel="0" collapsed="false">
      <c r="A22" s="180"/>
      <c r="B22" s="107" t="s">
        <v>117</v>
      </c>
      <c r="C22" s="108" t="s">
        <v>3</v>
      </c>
      <c r="E22" s="191" t="s">
        <v>118</v>
      </c>
      <c r="F22" s="191" t="s">
        <v>2</v>
      </c>
      <c r="H22" s="98" t="s">
        <v>119</v>
      </c>
      <c r="I22" s="98" t="s">
        <v>3</v>
      </c>
      <c r="K22" s="191" t="s">
        <v>120</v>
      </c>
      <c r="L22" s="191" t="s">
        <v>2</v>
      </c>
      <c r="N22" s="191" t="s">
        <v>121</v>
      </c>
      <c r="O22" s="191" t="s">
        <v>2</v>
      </c>
      <c r="Q22" s="191" t="s">
        <v>122</v>
      </c>
      <c r="R22" s="191" t="s">
        <v>2</v>
      </c>
      <c r="T22" s="98" t="s">
        <v>123</v>
      </c>
      <c r="U22" s="98" t="s">
        <v>3</v>
      </c>
      <c r="W22" s="191" t="s">
        <v>124</v>
      </c>
      <c r="X22" s="191" t="s">
        <v>10</v>
      </c>
      <c r="Z22" s="111"/>
      <c r="AA22" s="209"/>
    </row>
    <row r="23" customFormat="false" ht="13.8" hidden="false" customHeight="false" outlineLevel="0" collapsed="false">
      <c r="A23" s="180"/>
      <c r="B23" s="107" t="s">
        <v>125</v>
      </c>
      <c r="C23" s="108" t="s">
        <v>3</v>
      </c>
      <c r="E23" s="191" t="s">
        <v>126</v>
      </c>
      <c r="F23" s="191" t="s">
        <v>2</v>
      </c>
      <c r="H23" s="191" t="s">
        <v>127</v>
      </c>
      <c r="I23" s="191" t="s">
        <v>2</v>
      </c>
      <c r="K23" s="191" t="s">
        <v>128</v>
      </c>
      <c r="L23" s="191" t="s">
        <v>2</v>
      </c>
      <c r="N23" s="98" t="s">
        <v>129</v>
      </c>
      <c r="O23" s="98" t="s">
        <v>3</v>
      </c>
      <c r="Q23" s="191" t="s">
        <v>130</v>
      </c>
      <c r="R23" s="191" t="s">
        <v>2</v>
      </c>
      <c r="T23" s="191" t="s">
        <v>131</v>
      </c>
      <c r="U23" s="205" t="s">
        <v>2</v>
      </c>
      <c r="W23" s="191" t="s">
        <v>132</v>
      </c>
      <c r="X23" s="191" t="s">
        <v>2</v>
      </c>
      <c r="Z23" s="111"/>
      <c r="AA23" s="182"/>
    </row>
    <row r="24" customFormat="false" ht="13.8" hidden="false" customHeight="false" outlineLevel="0" collapsed="false">
      <c r="A24" s="180"/>
      <c r="B24" s="138" t="s">
        <v>133</v>
      </c>
      <c r="C24" s="108" t="s">
        <v>3</v>
      </c>
      <c r="E24" s="191" t="s">
        <v>134</v>
      </c>
      <c r="F24" s="191" t="s">
        <v>2</v>
      </c>
      <c r="H24" s="191" t="s">
        <v>135</v>
      </c>
      <c r="I24" s="191" t="s">
        <v>2</v>
      </c>
      <c r="K24" s="191" t="s">
        <v>136</v>
      </c>
      <c r="L24" s="191" t="s">
        <v>2</v>
      </c>
      <c r="N24" s="98" t="s">
        <v>137</v>
      </c>
      <c r="O24" s="98" t="s">
        <v>3</v>
      </c>
      <c r="Q24" s="191" t="s">
        <v>138</v>
      </c>
      <c r="R24" s="191" t="s">
        <v>2</v>
      </c>
      <c r="T24" s="191" t="s">
        <v>139</v>
      </c>
      <c r="U24" s="191" t="s">
        <v>2</v>
      </c>
      <c r="W24" s="191" t="s">
        <v>140</v>
      </c>
      <c r="X24" s="191" t="s">
        <v>2</v>
      </c>
      <c r="Z24" s="111"/>
      <c r="AA24" s="182"/>
    </row>
    <row r="25" customFormat="false" ht="13.8" hidden="false" customHeight="false" outlineLevel="0" collapsed="false">
      <c r="A25" s="180"/>
      <c r="B25" s="124" t="s">
        <v>141</v>
      </c>
      <c r="C25" s="108" t="s">
        <v>3</v>
      </c>
      <c r="E25" s="191" t="s">
        <v>142</v>
      </c>
      <c r="F25" s="191" t="s">
        <v>44</v>
      </c>
      <c r="H25" s="191" t="s">
        <v>143</v>
      </c>
      <c r="I25" s="191" t="s">
        <v>2</v>
      </c>
      <c r="K25" s="191" t="s">
        <v>144</v>
      </c>
      <c r="L25" s="191" t="s">
        <v>2</v>
      </c>
      <c r="N25" s="191" t="s">
        <v>145</v>
      </c>
      <c r="O25" s="191" t="s">
        <v>10</v>
      </c>
      <c r="Q25" s="98" t="s">
        <v>146</v>
      </c>
      <c r="R25" s="98" t="s">
        <v>3</v>
      </c>
      <c r="T25" s="98" t="s">
        <v>147</v>
      </c>
      <c r="U25" s="98" t="s">
        <v>3</v>
      </c>
      <c r="W25" s="191" t="s">
        <v>148</v>
      </c>
      <c r="X25" s="191" t="s">
        <v>2</v>
      </c>
      <c r="Z25" s="111"/>
      <c r="AA25" s="182"/>
    </row>
    <row r="26" customFormat="false" ht="13.8" hidden="false" customHeight="false" outlineLevel="0" collapsed="false">
      <c r="A26" s="180"/>
      <c r="B26" s="124" t="s">
        <v>149</v>
      </c>
      <c r="C26" s="108" t="s">
        <v>3</v>
      </c>
      <c r="E26" s="191" t="s">
        <v>150</v>
      </c>
      <c r="F26" s="191" t="s">
        <v>44</v>
      </c>
      <c r="H26" s="191" t="s">
        <v>151</v>
      </c>
      <c r="I26" s="191" t="s">
        <v>2</v>
      </c>
      <c r="K26" s="191" t="s">
        <v>152</v>
      </c>
      <c r="L26" s="191" t="s">
        <v>2</v>
      </c>
      <c r="N26" s="191" t="s">
        <v>153</v>
      </c>
      <c r="O26" s="191" t="s">
        <v>10</v>
      </c>
      <c r="Q26" s="98" t="s">
        <v>154</v>
      </c>
      <c r="R26" s="98" t="s">
        <v>3</v>
      </c>
      <c r="T26" s="98" t="s">
        <v>155</v>
      </c>
      <c r="U26" s="98" t="s">
        <v>3</v>
      </c>
      <c r="W26" s="191" t="s">
        <v>156</v>
      </c>
      <c r="X26" s="191" t="s">
        <v>2</v>
      </c>
      <c r="Z26" s="111"/>
      <c r="AA26" s="182"/>
    </row>
    <row r="27" customFormat="false" ht="13.8" hidden="false" customHeight="false" outlineLevel="0" collapsed="false">
      <c r="A27" s="180"/>
      <c r="B27" s="182"/>
      <c r="C27" s="210"/>
      <c r="E27" s="31" t="s">
        <v>157</v>
      </c>
      <c r="F27" s="31" t="s">
        <v>3</v>
      </c>
      <c r="H27" s="110"/>
      <c r="I27" s="110"/>
      <c r="K27" s="110"/>
      <c r="L27" s="110"/>
      <c r="N27" s="110"/>
      <c r="O27" s="110"/>
      <c r="Q27" s="143"/>
      <c r="R27" s="143"/>
      <c r="T27" s="143"/>
      <c r="U27" s="143"/>
      <c r="W27" s="110"/>
      <c r="X27" s="110"/>
      <c r="Z27" s="111"/>
      <c r="AA27" s="182"/>
    </row>
    <row r="28" s="93" customFormat="true" ht="13.8" hidden="false" customHeight="false" outlineLevel="0" collapsed="false">
      <c r="A28" s="180"/>
      <c r="B28" s="182"/>
      <c r="C28" s="210"/>
      <c r="E28" s="31" t="s">
        <v>158</v>
      </c>
      <c r="F28" s="31" t="s">
        <v>3</v>
      </c>
      <c r="H28" s="199"/>
      <c r="I28" s="199"/>
      <c r="K28" s="199"/>
      <c r="L28" s="199"/>
      <c r="N28" s="199"/>
      <c r="O28" s="199"/>
      <c r="Q28" s="199"/>
      <c r="R28" s="199"/>
      <c r="T28" s="199"/>
      <c r="U28" s="199"/>
      <c r="W28" s="199"/>
      <c r="X28" s="199"/>
      <c r="Y28" s="141"/>
      <c r="Z28" s="211"/>
      <c r="AA28" s="182"/>
    </row>
    <row r="29" customFormat="false" ht="13.8" hidden="false" customHeight="false" outlineLevel="0" collapsed="false">
      <c r="A29" s="180"/>
      <c r="B29" s="198"/>
      <c r="C29" s="198"/>
      <c r="Q29" s="93"/>
      <c r="Z29" s="116"/>
      <c r="AA29" s="182"/>
    </row>
    <row r="30" customFormat="false" ht="13.8" hidden="false" customHeight="false" outlineLevel="0" collapsed="false">
      <c r="A30" s="180"/>
      <c r="B30" s="186" t="s">
        <v>0</v>
      </c>
      <c r="C30" s="88"/>
      <c r="D30" s="212"/>
      <c r="E30" s="90" t="s">
        <v>0</v>
      </c>
      <c r="F30" s="90"/>
      <c r="G30" s="90"/>
      <c r="H30" s="90" t="s">
        <v>0</v>
      </c>
      <c r="I30" s="90"/>
      <c r="J30" s="90"/>
      <c r="K30" s="90" t="s">
        <v>0</v>
      </c>
      <c r="L30" s="90"/>
      <c r="M30" s="90"/>
      <c r="N30" s="90" t="s">
        <v>0</v>
      </c>
      <c r="O30" s="90"/>
      <c r="P30" s="90"/>
      <c r="Q30" s="90" t="s">
        <v>0</v>
      </c>
      <c r="R30" s="90"/>
      <c r="S30" s="90"/>
      <c r="T30" s="90" t="s">
        <v>0</v>
      </c>
      <c r="U30" s="90"/>
      <c r="V30" s="90"/>
      <c r="W30" s="90" t="s">
        <v>0</v>
      </c>
      <c r="X30" s="90"/>
      <c r="Y30" s="120"/>
      <c r="AA30" s="182"/>
    </row>
    <row r="31" customFormat="false" ht="13.8" hidden="false" customHeight="false" outlineLevel="0" collapsed="false">
      <c r="A31" s="180"/>
      <c r="B31" s="195" t="n">
        <v>3101</v>
      </c>
      <c r="C31" s="196" t="s">
        <v>3</v>
      </c>
      <c r="E31" s="151" t="n">
        <v>3201</v>
      </c>
      <c r="F31" s="129" t="s">
        <v>3</v>
      </c>
      <c r="H31" s="129" t="n">
        <v>3301</v>
      </c>
      <c r="I31" s="129" t="s">
        <v>3</v>
      </c>
      <c r="K31" s="205" t="n">
        <v>3401</v>
      </c>
      <c r="L31" s="191" t="s">
        <v>2</v>
      </c>
      <c r="N31" s="127" t="n">
        <v>3501</v>
      </c>
      <c r="O31" s="213" t="s">
        <v>2</v>
      </c>
      <c r="Q31" s="129" t="n">
        <v>3602</v>
      </c>
      <c r="R31" s="151" t="s">
        <v>99</v>
      </c>
      <c r="T31" s="129" t="n">
        <v>3703</v>
      </c>
      <c r="U31" s="129" t="s">
        <v>160</v>
      </c>
      <c r="W31" s="205" t="n">
        <v>3804</v>
      </c>
      <c r="X31" s="191" t="s">
        <v>2</v>
      </c>
      <c r="Y31" s="111"/>
      <c r="AA31" s="182"/>
    </row>
    <row r="32" customFormat="false" ht="13.8" hidden="false" customHeight="false" outlineLevel="0" collapsed="false">
      <c r="A32" s="180"/>
      <c r="B32" s="107" t="s">
        <v>161</v>
      </c>
      <c r="C32" s="108" t="s">
        <v>3</v>
      </c>
      <c r="E32" s="98" t="s">
        <v>162</v>
      </c>
      <c r="F32" s="98" t="s">
        <v>3</v>
      </c>
      <c r="H32" s="191" t="s">
        <v>163</v>
      </c>
      <c r="I32" s="191" t="s">
        <v>2</v>
      </c>
      <c r="K32" s="191" t="s">
        <v>164</v>
      </c>
      <c r="L32" s="191" t="s">
        <v>2</v>
      </c>
      <c r="N32" s="191" t="s">
        <v>165</v>
      </c>
      <c r="O32" s="191" t="s">
        <v>2</v>
      </c>
      <c r="Q32" s="98" t="s">
        <v>166</v>
      </c>
      <c r="R32" s="98" t="s">
        <v>3</v>
      </c>
      <c r="T32" s="191" t="s">
        <v>167</v>
      </c>
      <c r="U32" s="191" t="s">
        <v>2</v>
      </c>
      <c r="W32" s="98" t="s">
        <v>168</v>
      </c>
      <c r="X32" s="98" t="s">
        <v>3</v>
      </c>
      <c r="Y32" s="111"/>
      <c r="AA32" s="182"/>
    </row>
    <row r="33" customFormat="false" ht="13.8" hidden="false" customHeight="false" outlineLevel="0" collapsed="false">
      <c r="A33" s="180"/>
      <c r="B33" s="107" t="s">
        <v>169</v>
      </c>
      <c r="C33" s="108" t="s">
        <v>3</v>
      </c>
      <c r="E33" s="98" t="s">
        <v>170</v>
      </c>
      <c r="F33" s="98" t="s">
        <v>3</v>
      </c>
      <c r="H33" s="191" t="s">
        <v>171</v>
      </c>
      <c r="I33" s="191" t="s">
        <v>2</v>
      </c>
      <c r="K33" s="191" t="s">
        <v>172</v>
      </c>
      <c r="L33" s="191" t="s">
        <v>2</v>
      </c>
      <c r="N33" s="191" t="s">
        <v>173</v>
      </c>
      <c r="O33" s="191" t="s">
        <v>2</v>
      </c>
      <c r="Q33" s="98" t="s">
        <v>174</v>
      </c>
      <c r="R33" s="98" t="s">
        <v>3</v>
      </c>
      <c r="T33" s="191" t="s">
        <v>175</v>
      </c>
      <c r="U33" s="191" t="s">
        <v>2</v>
      </c>
      <c r="W33" s="98" t="s">
        <v>176</v>
      </c>
      <c r="X33" s="98" t="s">
        <v>3</v>
      </c>
      <c r="Y33" s="111"/>
      <c r="AA33" s="182"/>
    </row>
    <row r="34" customFormat="false" ht="13.8" hidden="false" customHeight="false" outlineLevel="0" collapsed="false">
      <c r="A34" s="180"/>
      <c r="B34" s="214" t="s">
        <v>177</v>
      </c>
      <c r="C34" s="215" t="s">
        <v>178</v>
      </c>
      <c r="E34" s="98" t="s">
        <v>179</v>
      </c>
      <c r="F34" s="98" t="s">
        <v>160</v>
      </c>
      <c r="H34" s="98" t="s">
        <v>180</v>
      </c>
      <c r="I34" s="98" t="s">
        <v>3</v>
      </c>
      <c r="K34" s="98" t="s">
        <v>181</v>
      </c>
      <c r="L34" s="98" t="s">
        <v>3</v>
      </c>
      <c r="M34" s="164"/>
      <c r="N34" s="191" t="s">
        <v>182</v>
      </c>
      <c r="O34" s="191" t="s">
        <v>10</v>
      </c>
      <c r="Q34" s="98" t="s">
        <v>183</v>
      </c>
      <c r="R34" s="98" t="s">
        <v>160</v>
      </c>
      <c r="T34" s="98" t="s">
        <v>184</v>
      </c>
      <c r="U34" s="98" t="s">
        <v>3</v>
      </c>
      <c r="W34" s="98" t="s">
        <v>185</v>
      </c>
      <c r="X34" s="98" t="s">
        <v>3</v>
      </c>
      <c r="Y34" s="111"/>
      <c r="AA34" s="182"/>
    </row>
    <row r="35" customFormat="false" ht="13.8" hidden="false" customHeight="false" outlineLevel="0" collapsed="false">
      <c r="A35" s="180"/>
      <c r="B35" s="214" t="s">
        <v>186</v>
      </c>
      <c r="C35" s="215" t="s">
        <v>178</v>
      </c>
      <c r="E35" s="98" t="s">
        <v>187</v>
      </c>
      <c r="F35" s="98" t="s">
        <v>160</v>
      </c>
      <c r="H35" s="98" t="s">
        <v>188</v>
      </c>
      <c r="I35" s="98" t="s">
        <v>3</v>
      </c>
      <c r="K35" s="98" t="s">
        <v>189</v>
      </c>
      <c r="L35" s="98" t="s">
        <v>3</v>
      </c>
      <c r="N35" s="191" t="s">
        <v>190</v>
      </c>
      <c r="O35" s="191" t="s">
        <v>10</v>
      </c>
      <c r="Q35" s="98" t="s">
        <v>191</v>
      </c>
      <c r="R35" s="98" t="s">
        <v>160</v>
      </c>
      <c r="T35" s="98" t="s">
        <v>192</v>
      </c>
      <c r="U35" s="98" t="s">
        <v>3</v>
      </c>
      <c r="W35" s="98" t="s">
        <v>193</v>
      </c>
      <c r="X35" s="98" t="s">
        <v>3</v>
      </c>
      <c r="Y35" s="111"/>
      <c r="AA35" s="182"/>
    </row>
    <row r="36" customFormat="false" ht="13.8" hidden="false" customHeight="false" outlineLevel="0" collapsed="false">
      <c r="A36" s="180"/>
      <c r="B36" s="124" t="s">
        <v>194</v>
      </c>
      <c r="C36" s="108" t="s">
        <v>3</v>
      </c>
      <c r="E36" s="191" t="s">
        <v>195</v>
      </c>
      <c r="F36" s="191" t="s">
        <v>2</v>
      </c>
      <c r="H36" s="191" t="s">
        <v>196</v>
      </c>
      <c r="I36" s="191" t="s">
        <v>2</v>
      </c>
      <c r="K36" s="98" t="s">
        <v>197</v>
      </c>
      <c r="L36" s="98" t="s">
        <v>3</v>
      </c>
      <c r="N36" s="98" t="s">
        <v>198</v>
      </c>
      <c r="O36" s="98" t="s">
        <v>160</v>
      </c>
      <c r="Q36" s="98" t="s">
        <v>199</v>
      </c>
      <c r="R36" s="98" t="s">
        <v>3</v>
      </c>
      <c r="T36" s="98" t="s">
        <v>200</v>
      </c>
      <c r="U36" s="98" t="s">
        <v>3</v>
      </c>
      <c r="W36" s="191" t="s">
        <v>201</v>
      </c>
      <c r="X36" s="191" t="s">
        <v>10</v>
      </c>
      <c r="Y36" s="111"/>
      <c r="AA36" s="182"/>
    </row>
    <row r="37" customFormat="false" ht="13.8" hidden="false" customHeight="false" outlineLevel="0" collapsed="false">
      <c r="A37" s="180"/>
      <c r="B37" s="124" t="s">
        <v>202</v>
      </c>
      <c r="C37" s="108" t="s">
        <v>3</v>
      </c>
      <c r="E37" s="191" t="s">
        <v>203</v>
      </c>
      <c r="F37" s="191" t="s">
        <v>2</v>
      </c>
      <c r="H37" s="191" t="s">
        <v>204</v>
      </c>
      <c r="I37" s="191" t="s">
        <v>2</v>
      </c>
      <c r="K37" s="98" t="s">
        <v>205</v>
      </c>
      <c r="L37" s="98" t="s">
        <v>3</v>
      </c>
      <c r="N37" s="98" t="s">
        <v>206</v>
      </c>
      <c r="O37" s="98" t="s">
        <v>160</v>
      </c>
      <c r="Q37" s="98" t="s">
        <v>207</v>
      </c>
      <c r="R37" s="98" t="s">
        <v>3</v>
      </c>
      <c r="T37" s="98" t="s">
        <v>208</v>
      </c>
      <c r="U37" s="98" t="s">
        <v>3</v>
      </c>
      <c r="W37" s="191" t="s">
        <v>209</v>
      </c>
      <c r="X37" s="191" t="s">
        <v>10</v>
      </c>
      <c r="Y37" s="111"/>
      <c r="AA37" s="182"/>
    </row>
    <row r="38" customFormat="false" ht="13.8" hidden="false" customHeight="false" outlineLevel="0" collapsed="false">
      <c r="A38" s="180"/>
      <c r="B38" s="107" t="s">
        <v>210</v>
      </c>
      <c r="C38" s="108" t="s">
        <v>3</v>
      </c>
      <c r="E38" s="98" t="s">
        <v>211</v>
      </c>
      <c r="F38" s="98" t="s">
        <v>3</v>
      </c>
      <c r="H38" s="98" t="s">
        <v>212</v>
      </c>
      <c r="I38" s="98" t="s">
        <v>3</v>
      </c>
      <c r="K38" s="98" t="s">
        <v>213</v>
      </c>
      <c r="L38" s="98" t="s">
        <v>3</v>
      </c>
      <c r="N38" s="98" t="s">
        <v>214</v>
      </c>
      <c r="O38" s="98" t="s">
        <v>3</v>
      </c>
      <c r="Q38" s="98" t="s">
        <v>215</v>
      </c>
      <c r="R38" s="98" t="s">
        <v>3</v>
      </c>
      <c r="T38" s="98" t="s">
        <v>216</v>
      </c>
      <c r="U38" s="98" t="s">
        <v>3</v>
      </c>
      <c r="Y38" s="111"/>
      <c r="AA38" s="184"/>
    </row>
    <row r="39" customFormat="false" ht="13.8" hidden="false" customHeight="false" outlineLevel="0" collapsed="false">
      <c r="A39" s="180"/>
      <c r="B39" s="107" t="s">
        <v>217</v>
      </c>
      <c r="C39" s="108" t="s">
        <v>3</v>
      </c>
      <c r="E39" s="98" t="s">
        <v>218</v>
      </c>
      <c r="F39" s="98" t="s">
        <v>3</v>
      </c>
      <c r="H39" s="98" t="s">
        <v>219</v>
      </c>
      <c r="I39" s="98" t="s">
        <v>3</v>
      </c>
      <c r="K39" s="98" t="s">
        <v>220</v>
      </c>
      <c r="L39" s="98" t="s">
        <v>3</v>
      </c>
      <c r="N39" s="98" t="s">
        <v>221</v>
      </c>
      <c r="O39" s="98" t="s">
        <v>3</v>
      </c>
      <c r="Q39" s="98" t="s">
        <v>222</v>
      </c>
      <c r="R39" s="98" t="s">
        <v>3</v>
      </c>
      <c r="T39" s="98" t="s">
        <v>223</v>
      </c>
      <c r="U39" s="98" t="s">
        <v>3</v>
      </c>
      <c r="Y39" s="111"/>
      <c r="AA39" s="184"/>
    </row>
    <row r="40" customFormat="false" ht="13.8" hidden="false" customHeight="false" outlineLevel="0" collapsed="false">
      <c r="A40" s="180"/>
      <c r="B40" s="107" t="s">
        <v>224</v>
      </c>
      <c r="C40" s="108" t="s">
        <v>3</v>
      </c>
      <c r="E40" s="98" t="s">
        <v>225</v>
      </c>
      <c r="F40" s="98" t="s">
        <v>3</v>
      </c>
      <c r="H40" s="98" t="s">
        <v>226</v>
      </c>
      <c r="I40" s="98" t="s">
        <v>3</v>
      </c>
      <c r="K40" s="98" t="s">
        <v>227</v>
      </c>
      <c r="L40" s="98" t="s">
        <v>3</v>
      </c>
      <c r="N40" s="98" t="s">
        <v>228</v>
      </c>
      <c r="O40" s="98" t="s">
        <v>3</v>
      </c>
      <c r="Q40" s="98" t="s">
        <v>229</v>
      </c>
      <c r="R40" s="98" t="s">
        <v>3</v>
      </c>
      <c r="Y40" s="111"/>
      <c r="AA40" s="182"/>
    </row>
    <row r="41" customFormat="false" ht="13.8" hidden="false" customHeight="false" outlineLevel="0" collapsed="false">
      <c r="A41" s="180"/>
      <c r="B41" s="107" t="s">
        <v>230</v>
      </c>
      <c r="C41" s="108" t="s">
        <v>3</v>
      </c>
      <c r="E41" s="98" t="s">
        <v>231</v>
      </c>
      <c r="F41" s="98" t="s">
        <v>3</v>
      </c>
      <c r="H41" s="98" t="s">
        <v>232</v>
      </c>
      <c r="I41" s="98" t="s">
        <v>3</v>
      </c>
      <c r="K41" s="98" t="s">
        <v>233</v>
      </c>
      <c r="L41" s="98" t="s">
        <v>3</v>
      </c>
      <c r="N41" s="98" t="s">
        <v>234</v>
      </c>
      <c r="O41" s="98" t="s">
        <v>3</v>
      </c>
      <c r="Q41" s="98" t="s">
        <v>235</v>
      </c>
      <c r="R41" s="98" t="s">
        <v>3</v>
      </c>
      <c r="Y41" s="111"/>
      <c r="AA41" s="197"/>
    </row>
    <row r="42" customFormat="false" ht="13.8" hidden="false" customHeight="false" outlineLevel="0" collapsed="false">
      <c r="A42" s="180"/>
      <c r="B42" s="107" t="s">
        <v>236</v>
      </c>
      <c r="C42" s="108" t="s">
        <v>3</v>
      </c>
      <c r="E42" s="98" t="s">
        <v>237</v>
      </c>
      <c r="F42" s="98" t="s">
        <v>3</v>
      </c>
      <c r="H42" s="98" t="s">
        <v>238</v>
      </c>
      <c r="I42" s="98" t="s">
        <v>3</v>
      </c>
      <c r="K42" s="98" t="s">
        <v>239</v>
      </c>
      <c r="L42" s="98" t="s">
        <v>3</v>
      </c>
      <c r="N42" s="98" t="s">
        <v>240</v>
      </c>
      <c r="O42" s="98" t="s">
        <v>3</v>
      </c>
      <c r="Q42" s="93"/>
      <c r="Y42" s="111"/>
      <c r="AA42" s="182"/>
    </row>
    <row r="43" customFormat="false" ht="13.8" hidden="false" customHeight="false" outlineLevel="0" collapsed="false">
      <c r="A43" s="180"/>
      <c r="B43" s="107" t="s">
        <v>241</v>
      </c>
      <c r="C43" s="108" t="s">
        <v>3</v>
      </c>
      <c r="E43" s="98" t="s">
        <v>242</v>
      </c>
      <c r="F43" s="98" t="s">
        <v>3</v>
      </c>
      <c r="H43" s="98" t="s">
        <v>243</v>
      </c>
      <c r="I43" s="98" t="s">
        <v>3</v>
      </c>
      <c r="K43" s="98" t="s">
        <v>244</v>
      </c>
      <c r="L43" s="98" t="s">
        <v>3</v>
      </c>
      <c r="N43" s="98" t="s">
        <v>245</v>
      </c>
      <c r="O43" s="98" t="s">
        <v>3</v>
      </c>
      <c r="Q43" s="93"/>
      <c r="Y43" s="111"/>
      <c r="AA43" s="182"/>
    </row>
    <row r="44" customFormat="false" ht="13.8" hidden="false" customHeight="false" outlineLevel="0" collapsed="false">
      <c r="A44" s="180"/>
      <c r="B44" s="216"/>
      <c r="C44" s="216"/>
      <c r="D44" s="217"/>
      <c r="E44" s="217"/>
      <c r="F44" s="217"/>
      <c r="G44" s="114"/>
      <c r="H44" s="217"/>
      <c r="I44" s="217"/>
      <c r="J44" s="114"/>
      <c r="K44" s="217"/>
      <c r="L44" s="217"/>
      <c r="M44" s="114"/>
      <c r="N44" s="217"/>
      <c r="O44" s="217"/>
      <c r="P44" s="114"/>
      <c r="Q44" s="217"/>
      <c r="R44" s="217"/>
      <c r="S44" s="114"/>
      <c r="T44" s="217"/>
      <c r="U44" s="217"/>
      <c r="V44" s="114"/>
      <c r="W44" s="217"/>
      <c r="X44" s="217"/>
      <c r="Y44" s="116"/>
      <c r="AA44" s="182"/>
    </row>
    <row r="45" customFormat="false" ht="13.8" hidden="false" customHeight="false" outlineLevel="0" collapsed="false">
      <c r="A45" s="180"/>
      <c r="B45" s="180"/>
      <c r="C45" s="218"/>
      <c r="D45" s="180"/>
      <c r="E45" s="180"/>
      <c r="F45" s="180"/>
      <c r="G45" s="180"/>
      <c r="H45" s="180"/>
      <c r="I45" s="180"/>
      <c r="J45" s="180"/>
      <c r="K45" s="180"/>
      <c r="L45" s="180"/>
      <c r="M45" s="180"/>
      <c r="N45" s="180"/>
      <c r="O45" s="180"/>
      <c r="P45" s="180"/>
      <c r="Q45" s="180"/>
      <c r="R45" s="180"/>
      <c r="S45" s="180"/>
      <c r="T45" s="180"/>
      <c r="U45" s="180"/>
      <c r="V45" s="180"/>
      <c r="W45" s="180"/>
      <c r="X45" s="180"/>
    </row>
    <row r="46" customFormat="false" ht="13.8" hidden="false" customHeight="false" outlineLevel="0" collapsed="false">
      <c r="A46" s="180"/>
      <c r="B46" s="172" t="s">
        <v>246</v>
      </c>
      <c r="C46" s="172"/>
      <c r="D46" s="172"/>
      <c r="E46" s="172"/>
      <c r="F46" s="180"/>
      <c r="G46" s="180"/>
      <c r="H46" s="98" t="s">
        <v>3</v>
      </c>
      <c r="I46" s="98" t="s">
        <v>247</v>
      </c>
      <c r="J46" s="180"/>
      <c r="K46" s="179" t="n">
        <v>105</v>
      </c>
      <c r="L46" s="180"/>
      <c r="M46" s="180"/>
      <c r="N46" s="180"/>
      <c r="O46" s="180"/>
      <c r="P46" s="180"/>
      <c r="Q46" s="180"/>
      <c r="R46" s="180"/>
      <c r="S46" s="180"/>
      <c r="T46" s="180"/>
      <c r="U46" s="180"/>
      <c r="V46" s="180"/>
      <c r="W46" s="180"/>
      <c r="X46" s="180"/>
    </row>
    <row r="47" customFormat="false" ht="13.8" hidden="false" customHeight="false" outlineLevel="0" collapsed="false">
      <c r="A47" s="180"/>
      <c r="B47" s="123" t="s">
        <v>249</v>
      </c>
      <c r="C47" s="177" t="s">
        <v>250</v>
      </c>
      <c r="D47" s="177"/>
      <c r="E47" s="177"/>
      <c r="F47" s="180"/>
      <c r="G47" s="180"/>
      <c r="H47" s="72" t="s">
        <v>2</v>
      </c>
      <c r="I47" s="72" t="s">
        <v>251</v>
      </c>
      <c r="J47" s="180"/>
      <c r="K47" s="179" t="n">
        <v>119</v>
      </c>
      <c r="L47" s="180"/>
      <c r="M47" s="180"/>
      <c r="N47" s="180"/>
      <c r="O47" s="180"/>
      <c r="P47" s="180"/>
      <c r="Q47" s="180"/>
      <c r="R47" s="180"/>
      <c r="S47" s="180"/>
      <c r="T47" s="180"/>
      <c r="U47" s="180"/>
      <c r="V47" s="180"/>
      <c r="W47" s="180"/>
      <c r="X47" s="180"/>
    </row>
    <row r="48" customFormat="false" ht="13.8" hidden="false" customHeight="false" outlineLevel="0" collapsed="false">
      <c r="A48" s="180"/>
      <c r="B48" s="123" t="s">
        <v>253</v>
      </c>
      <c r="C48" s="177" t="s">
        <v>254</v>
      </c>
      <c r="D48" s="177"/>
      <c r="E48" s="177"/>
      <c r="F48" s="180"/>
      <c r="G48" s="180"/>
      <c r="H48" s="72" t="s">
        <v>10</v>
      </c>
      <c r="I48" s="72" t="s">
        <v>255</v>
      </c>
      <c r="J48" s="180"/>
      <c r="K48" s="179" t="n">
        <v>20</v>
      </c>
      <c r="L48" s="180"/>
      <c r="M48" s="180"/>
      <c r="N48" s="180"/>
      <c r="O48" s="180"/>
      <c r="P48" s="180"/>
      <c r="Q48" s="180"/>
      <c r="R48" s="180"/>
      <c r="S48" s="180"/>
      <c r="T48" s="180"/>
      <c r="U48" s="180"/>
      <c r="V48" s="180"/>
      <c r="W48" s="180"/>
      <c r="X48" s="180"/>
    </row>
    <row r="49" customFormat="false" ht="13.8" hidden="false" customHeight="false" outlineLevel="0" collapsed="false">
      <c r="A49" s="180"/>
      <c r="B49" s="123" t="s">
        <v>257</v>
      </c>
      <c r="C49" s="177" t="s">
        <v>258</v>
      </c>
      <c r="D49" s="177"/>
      <c r="E49" s="177"/>
      <c r="F49" s="180"/>
      <c r="G49" s="180"/>
      <c r="H49" s="98" t="s">
        <v>259</v>
      </c>
      <c r="I49" s="98" t="s">
        <v>99</v>
      </c>
      <c r="J49" s="180"/>
      <c r="K49" s="179" t="n">
        <v>3</v>
      </c>
      <c r="L49" s="180"/>
      <c r="M49" s="180"/>
      <c r="N49" s="182"/>
      <c r="O49" s="182"/>
      <c r="P49" s="180"/>
      <c r="Q49" s="180"/>
      <c r="R49" s="180"/>
      <c r="S49" s="180"/>
      <c r="T49" s="180"/>
      <c r="U49" s="180"/>
      <c r="V49" s="180"/>
      <c r="W49" s="180"/>
      <c r="X49" s="180"/>
    </row>
    <row r="50" customFormat="false" ht="13.8" hidden="false" customHeight="false" outlineLevel="0" collapsed="false">
      <c r="A50" s="180"/>
      <c r="B50" s="180"/>
      <c r="C50" s="218"/>
      <c r="D50" s="180"/>
      <c r="E50" s="180"/>
      <c r="F50" s="180"/>
      <c r="G50" s="180"/>
      <c r="H50" s="72" t="s">
        <v>44</v>
      </c>
      <c r="I50" s="72" t="s">
        <v>261</v>
      </c>
      <c r="J50" s="180"/>
      <c r="K50" s="179" t="n">
        <v>4</v>
      </c>
      <c r="L50" s="180"/>
      <c r="M50" s="180"/>
      <c r="N50" s="180"/>
      <c r="O50" s="180"/>
      <c r="P50" s="180"/>
      <c r="Q50" s="180"/>
      <c r="R50" s="180"/>
      <c r="S50" s="180"/>
      <c r="T50" s="180"/>
      <c r="U50" s="180"/>
      <c r="V50" s="180"/>
      <c r="W50" s="180"/>
      <c r="X50" s="180"/>
    </row>
    <row r="51" customFormat="false" ht="13.8" hidden="false" customHeight="false" outlineLevel="0" collapsed="false">
      <c r="A51" s="180"/>
      <c r="B51" s="180"/>
      <c r="C51" s="218"/>
      <c r="D51" s="180"/>
      <c r="E51" s="180"/>
      <c r="F51" s="180"/>
      <c r="G51" s="180"/>
      <c r="H51" s="72" t="s">
        <v>262</v>
      </c>
      <c r="I51" s="219" t="s">
        <v>263</v>
      </c>
      <c r="J51" s="180"/>
      <c r="K51" s="179" t="n">
        <v>2</v>
      </c>
      <c r="L51" s="180"/>
      <c r="M51" s="180"/>
      <c r="N51" s="180"/>
      <c r="O51" s="180"/>
      <c r="P51" s="180"/>
      <c r="Q51" s="180"/>
      <c r="R51" s="180"/>
      <c r="S51" s="180"/>
      <c r="T51" s="180"/>
      <c r="U51" s="180"/>
      <c r="V51" s="180"/>
      <c r="W51" s="180"/>
      <c r="X51" s="180"/>
    </row>
    <row r="52" customFormat="false" ht="13.8" hidden="false" customHeight="false" outlineLevel="0" collapsed="false">
      <c r="A52" s="180"/>
      <c r="B52" s="180"/>
      <c r="C52" s="218"/>
      <c r="D52" s="180"/>
      <c r="E52" s="180"/>
      <c r="F52" s="180"/>
      <c r="G52" s="180"/>
      <c r="H52" s="180"/>
      <c r="I52" s="180"/>
      <c r="J52" s="180"/>
      <c r="K52" s="180"/>
      <c r="L52" s="180"/>
      <c r="M52" s="180"/>
      <c r="N52" s="180"/>
      <c r="O52" s="180"/>
      <c r="P52" s="180"/>
      <c r="Q52" s="180"/>
      <c r="R52" s="180"/>
      <c r="S52" s="180"/>
      <c r="T52" s="180"/>
      <c r="U52" s="180"/>
      <c r="V52" s="180"/>
      <c r="W52" s="180"/>
      <c r="X52" s="180"/>
    </row>
    <row r="53" customFormat="false" ht="13.8" hidden="false" customHeight="false" outlineLevel="0" collapsed="false">
      <c r="A53" s="180"/>
      <c r="B53" s="180"/>
      <c r="C53" s="218"/>
      <c r="D53" s="180"/>
      <c r="E53" s="180"/>
      <c r="F53" s="180"/>
      <c r="G53" s="180"/>
      <c r="H53" s="180"/>
      <c r="I53" s="180"/>
      <c r="J53" s="180"/>
      <c r="K53" s="180"/>
      <c r="L53" s="180"/>
      <c r="M53" s="180"/>
      <c r="N53" s="180"/>
      <c r="O53" s="180"/>
      <c r="P53" s="180"/>
      <c r="Q53" s="180"/>
      <c r="R53" s="180"/>
      <c r="S53" s="180"/>
      <c r="T53" s="180"/>
      <c r="U53" s="180"/>
      <c r="V53" s="180"/>
      <c r="W53" s="180"/>
      <c r="X53" s="180"/>
    </row>
    <row r="54" customFormat="false" ht="13.8" hidden="false" customHeight="false" outlineLevel="0" collapsed="false">
      <c r="A54" s="180"/>
      <c r="B54" s="180"/>
      <c r="C54" s="218"/>
      <c r="D54" s="180"/>
      <c r="E54" s="180"/>
      <c r="F54" s="180"/>
      <c r="G54" s="180"/>
      <c r="H54" s="180"/>
      <c r="I54" s="180"/>
      <c r="J54" s="180"/>
      <c r="K54" s="180"/>
      <c r="L54" s="180"/>
      <c r="M54" s="180"/>
      <c r="N54" s="180"/>
      <c r="O54" s="180"/>
      <c r="P54" s="180"/>
      <c r="Q54" s="180"/>
      <c r="R54" s="180"/>
      <c r="S54" s="180"/>
      <c r="T54" s="180"/>
      <c r="U54" s="180"/>
      <c r="V54" s="180"/>
      <c r="W54" s="180"/>
      <c r="X54" s="180"/>
    </row>
    <row r="55" customFormat="false" ht="13.8" hidden="false" customHeight="false" outlineLevel="0" collapsed="false">
      <c r="A55" s="180"/>
      <c r="B55" s="180"/>
      <c r="C55" s="218"/>
      <c r="D55" s="180"/>
      <c r="E55" s="180"/>
      <c r="F55" s="180"/>
      <c r="G55" s="180"/>
      <c r="H55" s="180"/>
      <c r="I55" s="180"/>
      <c r="J55" s="180"/>
      <c r="K55" s="180"/>
      <c r="L55" s="180"/>
      <c r="M55" s="180"/>
      <c r="N55" s="180"/>
      <c r="O55" s="180"/>
      <c r="P55" s="180"/>
      <c r="Q55" s="180"/>
      <c r="R55" s="180"/>
      <c r="S55" s="180"/>
      <c r="T55" s="180"/>
      <c r="U55" s="180"/>
      <c r="V55" s="180"/>
      <c r="W55" s="180"/>
      <c r="X55" s="180"/>
    </row>
    <row r="56" customFormat="false" ht="13.8" hidden="false" customHeight="false" outlineLevel="0" collapsed="false">
      <c r="A56" s="180"/>
      <c r="B56" s="180"/>
      <c r="C56" s="218"/>
      <c r="D56" s="180"/>
      <c r="E56" s="180"/>
      <c r="F56" s="180"/>
      <c r="G56" s="180"/>
      <c r="H56" s="180"/>
      <c r="I56" s="180"/>
      <c r="J56" s="180"/>
      <c r="K56" s="180"/>
      <c r="L56" s="180"/>
      <c r="M56" s="180"/>
      <c r="N56" s="180"/>
      <c r="O56" s="180"/>
      <c r="P56" s="180"/>
      <c r="Q56" s="180"/>
      <c r="R56" s="180"/>
      <c r="S56" s="180"/>
      <c r="T56" s="180"/>
      <c r="U56" s="180"/>
      <c r="V56" s="180"/>
      <c r="W56" s="180"/>
      <c r="X56" s="180"/>
    </row>
    <row r="57" customFormat="false" ht="13.8" hidden="false" customHeight="false" outlineLevel="0" collapsed="false">
      <c r="A57" s="180"/>
      <c r="B57" s="180"/>
      <c r="C57" s="218"/>
      <c r="D57" s="180"/>
      <c r="E57" s="180"/>
      <c r="F57" s="180"/>
      <c r="G57" s="180"/>
      <c r="H57" s="180"/>
      <c r="I57" s="180"/>
      <c r="J57" s="180"/>
      <c r="K57" s="180"/>
      <c r="L57" s="180"/>
      <c r="M57" s="180"/>
      <c r="N57" s="180"/>
      <c r="O57" s="180"/>
      <c r="P57" s="180"/>
      <c r="Q57" s="180"/>
      <c r="R57" s="180"/>
      <c r="S57" s="180"/>
      <c r="T57" s="180"/>
      <c r="U57" s="180"/>
      <c r="V57" s="180"/>
      <c r="W57" s="180"/>
      <c r="X57" s="180"/>
    </row>
    <row r="58" customFormat="false" ht="13.8" hidden="false" customHeight="false" outlineLevel="0" collapsed="false">
      <c r="A58" s="180"/>
      <c r="B58" s="180"/>
      <c r="C58" s="218"/>
      <c r="D58" s="180"/>
      <c r="E58" s="180"/>
      <c r="F58" s="180"/>
      <c r="G58" s="180"/>
      <c r="H58" s="180"/>
      <c r="I58" s="180"/>
      <c r="J58" s="180"/>
      <c r="K58" s="180"/>
      <c r="L58" s="180"/>
      <c r="M58" s="180"/>
      <c r="N58" s="180"/>
      <c r="O58" s="180"/>
      <c r="P58" s="180"/>
      <c r="Q58" s="180"/>
      <c r="R58" s="180"/>
      <c r="S58" s="180"/>
      <c r="T58" s="180"/>
      <c r="U58" s="180"/>
      <c r="V58" s="180"/>
      <c r="W58" s="180"/>
      <c r="X58" s="180"/>
    </row>
    <row r="63" s="93" customFormat="true" ht="12.75" hidden="false" customHeight="false" outlineLevel="0" collapsed="false">
      <c r="C63" s="181"/>
    </row>
    <row r="64" s="93" customFormat="true" ht="12.75" hidden="false" customHeight="false" outlineLevel="0" collapsed="false">
      <c r="C64" s="181"/>
    </row>
    <row r="65" s="93" customFormat="true" ht="12.75" hidden="false" customHeight="false" outlineLevel="0" collapsed="false">
      <c r="C65" s="181"/>
    </row>
    <row r="66" s="93" customFormat="true" ht="12.75" hidden="false" customHeight="false" outlineLevel="0" collapsed="false">
      <c r="C66" s="181"/>
    </row>
    <row r="67" s="93" customFormat="true" ht="12.75" hidden="false" customHeight="false" outlineLevel="0" collapsed="false">
      <c r="C67" s="181"/>
    </row>
    <row r="68" s="93" customFormat="true" ht="12.75" hidden="false" customHeight="false" outlineLevel="0" collapsed="false">
      <c r="C68" s="181"/>
    </row>
    <row r="69" s="93" customFormat="true" ht="12.75" hidden="false" customHeight="false" outlineLevel="0" collapsed="false">
      <c r="C69" s="181"/>
    </row>
    <row r="70" s="93" customFormat="true" ht="12.75" hidden="false" customHeight="false" outlineLevel="0" collapsed="false">
      <c r="C70" s="181"/>
    </row>
    <row r="71" s="93" customFormat="true" ht="12.75" hidden="false" customHeight="false" outlineLevel="0" collapsed="false">
      <c r="C71" s="181"/>
    </row>
    <row r="72" s="93" customFormat="true" ht="12.75" hidden="false" customHeight="false" outlineLevel="0" collapsed="false">
      <c r="C72" s="181"/>
    </row>
    <row r="73" s="93" customFormat="true" ht="12.75" hidden="false" customHeight="false" outlineLevel="0" collapsed="false">
      <c r="C73" s="181"/>
    </row>
    <row r="74" s="93" customFormat="true" ht="12.75" hidden="false" customHeight="false" outlineLevel="0" collapsed="false">
      <c r="C74" s="181"/>
    </row>
    <row r="75" s="93" customFormat="true" ht="12.75" hidden="false" customHeight="false" outlineLevel="0" collapsed="false">
      <c r="C75" s="181"/>
    </row>
    <row r="76" s="93" customFormat="true" ht="12.75" hidden="false" customHeight="false" outlineLevel="0" collapsed="false">
      <c r="C76" s="181"/>
    </row>
    <row r="77" s="93" customFormat="true" ht="12.75" hidden="false" customHeight="false" outlineLevel="0" collapsed="false">
      <c r="C77" s="181"/>
    </row>
    <row r="78" s="93" customFormat="true" ht="12.75" hidden="false" customHeight="false" outlineLevel="0" collapsed="false">
      <c r="C78" s="181"/>
    </row>
    <row r="79" s="93" customFormat="true" ht="12.75" hidden="false" customHeight="false" outlineLevel="0" collapsed="false">
      <c r="C79" s="181"/>
    </row>
    <row r="80" s="93" customFormat="true" ht="12.75" hidden="false" customHeight="false" outlineLevel="0" collapsed="false">
      <c r="C80" s="181"/>
    </row>
    <row r="81" s="93" customFormat="true" ht="12.75" hidden="false" customHeight="false" outlineLevel="0" collapsed="false">
      <c r="C81" s="181"/>
    </row>
    <row r="82" s="93" customFormat="true" ht="12.75" hidden="false" customHeight="false" outlineLevel="0" collapsed="false">
      <c r="C82" s="181"/>
    </row>
    <row r="83" s="93" customFormat="true" ht="12.75" hidden="false" customHeight="false" outlineLevel="0" collapsed="false">
      <c r="C83" s="181"/>
    </row>
    <row r="84" s="93" customFormat="true" ht="12.75" hidden="false" customHeight="false" outlineLevel="0" collapsed="false">
      <c r="C84" s="181"/>
    </row>
    <row r="85" s="93" customFormat="true" ht="12.75" hidden="false" customHeight="false" outlineLevel="0" collapsed="false">
      <c r="C85" s="181"/>
    </row>
    <row r="86" s="93" customFormat="true" ht="12.75" hidden="false" customHeight="false" outlineLevel="0" collapsed="false">
      <c r="C86" s="181"/>
    </row>
    <row r="87" s="93" customFormat="true" ht="12.75" hidden="false" customHeight="false" outlineLevel="0" collapsed="false">
      <c r="C87" s="181"/>
    </row>
    <row r="88" s="93" customFormat="true" ht="12.75" hidden="false" customHeight="false" outlineLevel="0" collapsed="false">
      <c r="C88" s="181"/>
    </row>
    <row r="89" s="93" customFormat="true" ht="12.75" hidden="false" customHeight="false" outlineLevel="0" collapsed="false">
      <c r="C89" s="181"/>
    </row>
    <row r="90" s="93" customFormat="true" ht="12.75" hidden="false" customHeight="false" outlineLevel="0" collapsed="false">
      <c r="C90" s="181"/>
    </row>
    <row r="91" s="93" customFormat="true" ht="12.75" hidden="false" customHeight="false" outlineLevel="0" collapsed="false">
      <c r="C91" s="181"/>
    </row>
    <row r="92" s="93" customFormat="true" ht="12.75" hidden="false" customHeight="false" outlineLevel="0" collapsed="false">
      <c r="C92" s="181"/>
    </row>
    <row r="93" s="93" customFormat="true" ht="12.75" hidden="false" customHeight="false" outlineLevel="0" collapsed="false">
      <c r="C93" s="181"/>
    </row>
    <row r="94" s="93" customFormat="true" ht="12.75" hidden="false" customHeight="false" outlineLevel="0" collapsed="false">
      <c r="C94" s="181"/>
    </row>
    <row r="95" s="93" customFormat="true" ht="12.75" hidden="false" customHeight="false" outlineLevel="0" collapsed="false">
      <c r="C95" s="181"/>
    </row>
    <row r="96" s="93" customFormat="true" ht="12.75" hidden="false" customHeight="false" outlineLevel="0" collapsed="false">
      <c r="C96" s="181"/>
    </row>
    <row r="97" s="93" customFormat="true" ht="12.75" hidden="false" customHeight="false" outlineLevel="0" collapsed="false">
      <c r="C97" s="181"/>
    </row>
    <row r="98" s="93" customFormat="true" ht="12.75" hidden="false" customHeight="false" outlineLevel="0" collapsed="false">
      <c r="C98" s="181"/>
    </row>
    <row r="99" s="93" customFormat="true" ht="12.75" hidden="false" customHeight="false" outlineLevel="0" collapsed="false">
      <c r="C99" s="181"/>
    </row>
    <row r="100" s="93" customFormat="true" ht="12.75" hidden="false" customHeight="false" outlineLevel="0" collapsed="false">
      <c r="C100" s="181"/>
    </row>
    <row r="101" s="93" customFormat="true" ht="12.75" hidden="false" customHeight="false" outlineLevel="0" collapsed="false">
      <c r="C101" s="181"/>
    </row>
    <row r="102" s="93" customFormat="true" ht="12.75" hidden="false" customHeight="false" outlineLevel="0" collapsed="false">
      <c r="C102" s="181"/>
    </row>
    <row r="103" s="93" customFormat="true" ht="12.75" hidden="false" customHeight="false" outlineLevel="0" collapsed="false">
      <c r="C103" s="181"/>
    </row>
    <row r="104" s="93" customFormat="true" ht="12.75" hidden="false" customHeight="false" outlineLevel="0" collapsed="false">
      <c r="C104" s="181"/>
    </row>
    <row r="105" s="93" customFormat="true" ht="12.75" hidden="false" customHeight="false" outlineLevel="0" collapsed="false">
      <c r="C105" s="181"/>
    </row>
    <row r="106" s="93" customFormat="true" ht="12.75" hidden="false" customHeight="false" outlineLevel="0" collapsed="false">
      <c r="C106" s="181"/>
    </row>
    <row r="107" s="93" customFormat="true" ht="12.75" hidden="false" customHeight="false" outlineLevel="0" collapsed="false">
      <c r="C107" s="181"/>
    </row>
    <row r="108" s="93" customFormat="true" ht="12.75" hidden="false" customHeight="false" outlineLevel="0" collapsed="false">
      <c r="C108" s="181"/>
    </row>
    <row r="109" s="93" customFormat="true" ht="12.75" hidden="false" customHeight="false" outlineLevel="0" collapsed="false">
      <c r="C109" s="181"/>
    </row>
    <row r="110" s="93" customFormat="true" ht="12.75" hidden="false" customHeight="false" outlineLevel="0" collapsed="false">
      <c r="C110" s="181"/>
    </row>
    <row r="111" s="93" customFormat="true" ht="12.75" hidden="false" customHeight="false" outlineLevel="0" collapsed="false">
      <c r="C111" s="181"/>
    </row>
    <row r="112" s="93" customFormat="true" ht="12.75" hidden="false" customHeight="false" outlineLevel="0" collapsed="false">
      <c r="C112" s="181"/>
    </row>
    <row r="113" s="93" customFormat="true" ht="12.75" hidden="false" customHeight="false" outlineLevel="0" collapsed="false">
      <c r="C113" s="181"/>
    </row>
    <row r="114" s="93" customFormat="true" ht="12.75" hidden="false" customHeight="false" outlineLevel="0" collapsed="false">
      <c r="C114" s="181"/>
    </row>
    <row r="115" s="93" customFormat="true" ht="12.75" hidden="false" customHeight="false" outlineLevel="0" collapsed="false">
      <c r="C115" s="181"/>
    </row>
    <row r="116" s="93" customFormat="true" ht="12.75" hidden="false" customHeight="false" outlineLevel="0" collapsed="false">
      <c r="C116" s="181"/>
    </row>
    <row r="117" s="93" customFormat="true" ht="12.75" hidden="false" customHeight="false" outlineLevel="0" collapsed="false">
      <c r="C117" s="181"/>
    </row>
    <row r="118" s="93" customFormat="true" ht="12.75" hidden="false" customHeight="false" outlineLevel="0" collapsed="false">
      <c r="C118" s="181"/>
    </row>
    <row r="119" s="93" customFormat="true" ht="12.75" hidden="false" customHeight="false" outlineLevel="0" collapsed="false">
      <c r="C119" s="181"/>
    </row>
    <row r="120" s="93" customFormat="true" ht="12.75" hidden="false" customHeight="false" outlineLevel="0" collapsed="false">
      <c r="C120" s="181"/>
    </row>
    <row r="121" s="93" customFormat="true" ht="12.75" hidden="false" customHeight="false" outlineLevel="0" collapsed="false">
      <c r="C121" s="181"/>
    </row>
    <row r="122" s="93" customFormat="true" ht="12.75" hidden="false" customHeight="false" outlineLevel="0" collapsed="false">
      <c r="C122" s="181"/>
    </row>
    <row r="123" s="93" customFormat="true" ht="12.75" hidden="false" customHeight="false" outlineLevel="0" collapsed="false">
      <c r="C123" s="181"/>
    </row>
    <row r="124" s="93" customFormat="true" ht="12.75" hidden="false" customHeight="false" outlineLevel="0" collapsed="false">
      <c r="C124" s="181"/>
    </row>
    <row r="125" s="93" customFormat="true" ht="12.75" hidden="false" customHeight="false" outlineLevel="0" collapsed="false">
      <c r="C125" s="181"/>
    </row>
    <row r="126" s="93" customFormat="true" ht="12.75" hidden="false" customHeight="false" outlineLevel="0" collapsed="false">
      <c r="C126" s="181"/>
    </row>
    <row r="127" s="93" customFormat="true" ht="12.75" hidden="false" customHeight="false" outlineLevel="0" collapsed="false">
      <c r="C127" s="181"/>
    </row>
    <row r="128" s="93" customFormat="true" ht="12.75" hidden="false" customHeight="false" outlineLevel="0" collapsed="false">
      <c r="C128" s="181"/>
    </row>
    <row r="129" s="93" customFormat="true" ht="12.75" hidden="false" customHeight="false" outlineLevel="0" collapsed="false">
      <c r="C129" s="181"/>
    </row>
    <row r="130" s="93" customFormat="true" ht="12.75" hidden="false" customHeight="false" outlineLevel="0" collapsed="false">
      <c r="C130" s="181"/>
    </row>
    <row r="131" s="93" customFormat="true" ht="12.75" hidden="false" customHeight="false" outlineLevel="0" collapsed="false">
      <c r="C131" s="181"/>
    </row>
    <row r="132" s="93" customFormat="true" ht="12.75" hidden="false" customHeight="false" outlineLevel="0" collapsed="false">
      <c r="C132" s="181"/>
    </row>
    <row r="133" s="93" customFormat="true" ht="12.75" hidden="false" customHeight="false" outlineLevel="0" collapsed="false">
      <c r="C133" s="181"/>
    </row>
    <row r="134" s="93" customFormat="true" ht="12.75" hidden="false" customHeight="false" outlineLevel="0" collapsed="false">
      <c r="C134" s="181"/>
    </row>
    <row r="135" s="93" customFormat="true" ht="12.75" hidden="false" customHeight="false" outlineLevel="0" collapsed="false">
      <c r="C135" s="181"/>
    </row>
    <row r="136" s="93" customFormat="true" ht="12.75" hidden="false" customHeight="false" outlineLevel="0" collapsed="false">
      <c r="C136" s="181"/>
    </row>
    <row r="137" s="93" customFormat="true" ht="12.75" hidden="false" customHeight="false" outlineLevel="0" collapsed="false">
      <c r="C137" s="181"/>
    </row>
    <row r="138" s="93" customFormat="true" ht="12.75" hidden="false" customHeight="false" outlineLevel="0" collapsed="false">
      <c r="C138" s="181"/>
    </row>
    <row r="139" s="93" customFormat="true" ht="12.75" hidden="false" customHeight="false" outlineLevel="0" collapsed="false">
      <c r="C139" s="181"/>
    </row>
    <row r="140" s="93" customFormat="true" ht="12.75" hidden="false" customHeight="false" outlineLevel="0" collapsed="false">
      <c r="C140" s="181"/>
    </row>
    <row r="141" s="93" customFormat="true" ht="12.75" hidden="false" customHeight="false" outlineLevel="0" collapsed="false">
      <c r="C141" s="181"/>
    </row>
    <row r="142" s="93" customFormat="true" ht="12.75" hidden="false" customHeight="false" outlineLevel="0" collapsed="false">
      <c r="C142" s="181"/>
    </row>
    <row r="143" s="93" customFormat="true" ht="12.75" hidden="false" customHeight="false" outlineLevel="0" collapsed="false">
      <c r="C143" s="181"/>
    </row>
    <row r="144" s="93" customFormat="true" ht="12.75" hidden="false" customHeight="false" outlineLevel="0" collapsed="false">
      <c r="C144" s="181"/>
    </row>
    <row r="145" s="93" customFormat="true" ht="12.75" hidden="false" customHeight="false" outlineLevel="0" collapsed="false">
      <c r="C145" s="181"/>
    </row>
    <row r="146" s="93" customFormat="true" ht="12.75" hidden="false" customHeight="false" outlineLevel="0" collapsed="false">
      <c r="C146" s="181"/>
    </row>
    <row r="147" s="93" customFormat="true" ht="12.75" hidden="false" customHeight="false" outlineLevel="0" collapsed="false">
      <c r="C147" s="181"/>
    </row>
    <row r="148" s="93" customFormat="true" ht="12.75" hidden="false" customHeight="false" outlineLevel="0" collapsed="false">
      <c r="C148" s="181"/>
    </row>
    <row r="149" s="93" customFormat="true" ht="12.75" hidden="false" customHeight="false" outlineLevel="0" collapsed="false">
      <c r="C149" s="181"/>
    </row>
    <row r="150" s="93" customFormat="true" ht="12.75" hidden="false" customHeight="false" outlineLevel="0" collapsed="false">
      <c r="C150" s="181"/>
    </row>
    <row r="151" s="93" customFormat="true" ht="12.75" hidden="false" customHeight="false" outlineLevel="0" collapsed="false">
      <c r="C151" s="181"/>
    </row>
    <row r="152" s="93" customFormat="true" ht="12.75" hidden="false" customHeight="false" outlineLevel="0" collapsed="false">
      <c r="C152" s="181"/>
    </row>
    <row r="153" s="93" customFormat="true" ht="12.75" hidden="false" customHeight="false" outlineLevel="0" collapsed="false">
      <c r="C153" s="181"/>
    </row>
    <row r="154" s="93" customFormat="true" ht="12.75" hidden="false" customHeight="false" outlineLevel="0" collapsed="false">
      <c r="C154" s="181"/>
    </row>
    <row r="155" s="93" customFormat="true" ht="12.75" hidden="false" customHeight="false" outlineLevel="0" collapsed="false">
      <c r="C155" s="181"/>
    </row>
    <row r="156" s="93" customFormat="true" ht="12.75" hidden="false" customHeight="false" outlineLevel="0" collapsed="false">
      <c r="C156" s="181"/>
    </row>
    <row r="157" s="93" customFormat="true" ht="12.75" hidden="false" customHeight="false" outlineLevel="0" collapsed="false">
      <c r="C157" s="181"/>
    </row>
    <row r="158" s="93" customFormat="true" ht="12.75" hidden="false" customHeight="false" outlineLevel="0" collapsed="false">
      <c r="C158" s="181"/>
    </row>
    <row r="159" s="93" customFormat="true" ht="12.75" hidden="false" customHeight="false" outlineLevel="0" collapsed="false">
      <c r="C159" s="181"/>
    </row>
    <row r="160" s="93" customFormat="true" ht="12.75" hidden="false" customHeight="false" outlineLevel="0" collapsed="false">
      <c r="C160" s="181"/>
    </row>
    <row r="161" s="93" customFormat="true" ht="12.75" hidden="false" customHeight="false" outlineLevel="0" collapsed="false">
      <c r="C161" s="181"/>
    </row>
    <row r="162" s="93" customFormat="true" ht="12.75" hidden="false" customHeight="false" outlineLevel="0" collapsed="false">
      <c r="C162" s="181"/>
    </row>
    <row r="163" s="93" customFormat="true" ht="12.75" hidden="false" customHeight="false" outlineLevel="0" collapsed="false">
      <c r="C163" s="181"/>
    </row>
    <row r="164" s="93" customFormat="true" ht="12.75" hidden="false" customHeight="false" outlineLevel="0" collapsed="false">
      <c r="C164" s="181"/>
    </row>
    <row r="165" s="93" customFormat="true" ht="12.75" hidden="false" customHeight="false" outlineLevel="0" collapsed="false">
      <c r="C165" s="181"/>
    </row>
    <row r="166" s="93" customFormat="true" ht="12.75" hidden="false" customHeight="false" outlineLevel="0" collapsed="false">
      <c r="C166" s="181"/>
    </row>
    <row r="167" s="93" customFormat="true" ht="12.75" hidden="false" customHeight="false" outlineLevel="0" collapsed="false">
      <c r="C167" s="181"/>
    </row>
    <row r="168" s="93" customFormat="true" ht="12.75" hidden="false" customHeight="false" outlineLevel="0" collapsed="false">
      <c r="C168" s="181"/>
    </row>
    <row r="169" s="93" customFormat="true" ht="12.75" hidden="false" customHeight="false" outlineLevel="0" collapsed="false">
      <c r="C169" s="181"/>
    </row>
    <row r="170" s="93" customFormat="true" ht="12.75" hidden="false" customHeight="false" outlineLevel="0" collapsed="false">
      <c r="C170" s="181"/>
    </row>
    <row r="171" s="93" customFormat="true" ht="12.75" hidden="false" customHeight="false" outlineLevel="0" collapsed="false">
      <c r="C171" s="181"/>
    </row>
    <row r="172" s="93" customFormat="true" ht="12.75" hidden="false" customHeight="false" outlineLevel="0" collapsed="false">
      <c r="C172" s="181"/>
    </row>
    <row r="173" s="93" customFormat="true" ht="12.75" hidden="false" customHeight="false" outlineLevel="0" collapsed="false">
      <c r="C173" s="181"/>
    </row>
    <row r="174" s="93" customFormat="true" ht="12.75" hidden="false" customHeight="false" outlineLevel="0" collapsed="false">
      <c r="C174" s="181"/>
    </row>
    <row r="175" s="93" customFormat="true" ht="12.75" hidden="false" customHeight="false" outlineLevel="0" collapsed="false">
      <c r="C175" s="181"/>
    </row>
    <row r="176" s="93" customFormat="true" ht="12.75" hidden="false" customHeight="false" outlineLevel="0" collapsed="false">
      <c r="C176" s="181"/>
    </row>
    <row r="177" s="93" customFormat="true" ht="12.75" hidden="false" customHeight="false" outlineLevel="0" collapsed="false">
      <c r="C177" s="181"/>
    </row>
    <row r="178" s="93" customFormat="true" ht="12.75" hidden="false" customHeight="false" outlineLevel="0" collapsed="false">
      <c r="C178" s="181"/>
    </row>
    <row r="179" s="93" customFormat="true" ht="12.75" hidden="false" customHeight="false" outlineLevel="0" collapsed="false">
      <c r="C179" s="181"/>
    </row>
    <row r="180" s="93" customFormat="true" ht="12.75" hidden="false" customHeight="false" outlineLevel="0" collapsed="false">
      <c r="C180" s="181"/>
    </row>
    <row r="181" s="93" customFormat="true" ht="12.75" hidden="false" customHeight="false" outlineLevel="0" collapsed="false">
      <c r="C181" s="181"/>
    </row>
    <row r="182" s="93" customFormat="true" ht="12.75" hidden="false" customHeight="false" outlineLevel="0" collapsed="false">
      <c r="C182" s="181"/>
    </row>
    <row r="183" s="93" customFormat="true" ht="12.75" hidden="false" customHeight="false" outlineLevel="0" collapsed="false">
      <c r="C183" s="181"/>
    </row>
    <row r="184" s="93" customFormat="true" ht="12.75" hidden="false" customHeight="false" outlineLevel="0" collapsed="false">
      <c r="C184" s="181"/>
    </row>
    <row r="185" s="93" customFormat="true" ht="12.75" hidden="false" customHeight="false" outlineLevel="0" collapsed="false">
      <c r="C185" s="181"/>
    </row>
    <row r="186" s="93" customFormat="true" ht="12.75" hidden="false" customHeight="false" outlineLevel="0" collapsed="false">
      <c r="C186" s="181"/>
    </row>
    <row r="187" s="93" customFormat="true" ht="12.75" hidden="false" customHeight="false" outlineLevel="0" collapsed="false">
      <c r="C187" s="181"/>
    </row>
    <row r="188" s="93" customFormat="true" ht="12.75" hidden="false" customHeight="false" outlineLevel="0" collapsed="false">
      <c r="C188" s="181"/>
    </row>
    <row r="189" s="93" customFormat="true" ht="12.75" hidden="false" customHeight="false" outlineLevel="0" collapsed="false">
      <c r="C189" s="181"/>
    </row>
    <row r="190" s="93" customFormat="true" ht="12.75" hidden="false" customHeight="false" outlineLevel="0" collapsed="false">
      <c r="C190" s="181"/>
    </row>
    <row r="191" s="93" customFormat="true" ht="12.75" hidden="false" customHeight="false" outlineLevel="0" collapsed="false">
      <c r="C191" s="181"/>
    </row>
    <row r="192" s="93" customFormat="true" ht="12.75" hidden="false" customHeight="false" outlineLevel="0" collapsed="false">
      <c r="C192" s="181"/>
    </row>
    <row r="193" s="93" customFormat="true" ht="12.75" hidden="false" customHeight="false" outlineLevel="0" collapsed="false">
      <c r="C193" s="181"/>
    </row>
    <row r="194" s="93" customFormat="true" ht="12.75" hidden="false" customHeight="false" outlineLevel="0" collapsed="false">
      <c r="C194" s="181"/>
    </row>
    <row r="195" s="93" customFormat="true" ht="12.75" hidden="false" customHeight="false" outlineLevel="0" collapsed="false">
      <c r="C195" s="181"/>
    </row>
    <row r="196" s="93" customFormat="true" ht="12.75" hidden="false" customHeight="false" outlineLevel="0" collapsed="false">
      <c r="C196" s="181"/>
    </row>
    <row r="197" s="93" customFormat="true" ht="12.75" hidden="false" customHeight="false" outlineLevel="0" collapsed="false">
      <c r="C197" s="181"/>
    </row>
    <row r="198" s="93" customFormat="true" ht="12.75" hidden="false" customHeight="false" outlineLevel="0" collapsed="false">
      <c r="C198" s="181"/>
    </row>
    <row r="199" s="93" customFormat="true" ht="12.75" hidden="false" customHeight="false" outlineLevel="0" collapsed="false">
      <c r="C199" s="181"/>
    </row>
    <row r="200" s="93" customFormat="true" ht="12.75" hidden="false" customHeight="false" outlineLevel="0" collapsed="false">
      <c r="C200" s="181"/>
    </row>
    <row r="201" s="93" customFormat="true" ht="12.75" hidden="false" customHeight="false" outlineLevel="0" collapsed="false">
      <c r="C201" s="181"/>
    </row>
    <row r="202" s="93" customFormat="true" ht="12.75" hidden="false" customHeight="false" outlineLevel="0" collapsed="false">
      <c r="C202" s="181"/>
    </row>
    <row r="203" s="93" customFormat="true" ht="12.75" hidden="false" customHeight="false" outlineLevel="0" collapsed="false">
      <c r="C203" s="181"/>
    </row>
    <row r="204" s="93" customFormat="true" ht="12.75" hidden="false" customHeight="false" outlineLevel="0" collapsed="false">
      <c r="C204" s="181"/>
    </row>
    <row r="205" s="93" customFormat="true" ht="12.75" hidden="false" customHeight="false" outlineLevel="0" collapsed="false">
      <c r="C205" s="181"/>
    </row>
    <row r="206" s="93" customFormat="true" ht="12.75" hidden="false" customHeight="false" outlineLevel="0" collapsed="false">
      <c r="C206" s="181"/>
    </row>
    <row r="207" s="93" customFormat="true" ht="12.75" hidden="false" customHeight="false" outlineLevel="0" collapsed="false">
      <c r="C207" s="181"/>
    </row>
    <row r="208" s="93" customFormat="true" ht="12.75" hidden="false" customHeight="false" outlineLevel="0" collapsed="false">
      <c r="C208" s="181"/>
    </row>
    <row r="209" s="93" customFormat="true" ht="12.75" hidden="false" customHeight="false" outlineLevel="0" collapsed="false">
      <c r="C209" s="181"/>
    </row>
    <row r="210" s="93" customFormat="true" ht="12.75" hidden="false" customHeight="false" outlineLevel="0" collapsed="false">
      <c r="C210" s="181"/>
    </row>
    <row r="211" s="93" customFormat="true" ht="12.75" hidden="false" customHeight="false" outlineLevel="0" collapsed="false">
      <c r="C211" s="181"/>
    </row>
    <row r="212" s="93" customFormat="true" ht="12.75" hidden="false" customHeight="false" outlineLevel="0" collapsed="false">
      <c r="C212" s="181"/>
    </row>
    <row r="213" s="93" customFormat="true" ht="12.75" hidden="false" customHeight="false" outlineLevel="0" collapsed="false">
      <c r="C213" s="181"/>
    </row>
    <row r="214" s="93" customFormat="true" ht="12.75" hidden="false" customHeight="false" outlineLevel="0" collapsed="false">
      <c r="C214" s="181"/>
    </row>
    <row r="215" s="93" customFormat="true" ht="12.75" hidden="false" customHeight="false" outlineLevel="0" collapsed="false">
      <c r="C215" s="181"/>
    </row>
    <row r="216" s="93" customFormat="true" ht="12.75" hidden="false" customHeight="false" outlineLevel="0" collapsed="false">
      <c r="C216" s="181"/>
    </row>
    <row r="217" s="93" customFormat="true" ht="12.75" hidden="false" customHeight="false" outlineLevel="0" collapsed="false">
      <c r="C217" s="181"/>
    </row>
    <row r="218" s="93" customFormat="true" ht="12.75" hidden="false" customHeight="false" outlineLevel="0" collapsed="false">
      <c r="C218" s="181"/>
    </row>
    <row r="219" s="93" customFormat="true" ht="12.75" hidden="false" customHeight="false" outlineLevel="0" collapsed="false">
      <c r="C219" s="181"/>
    </row>
    <row r="220" s="93" customFormat="true" ht="12.75" hidden="false" customHeight="false" outlineLevel="0" collapsed="false">
      <c r="C220" s="181"/>
    </row>
    <row r="221" s="93" customFormat="true" ht="12.75" hidden="false" customHeight="false" outlineLevel="0" collapsed="false">
      <c r="C221" s="181"/>
    </row>
    <row r="222" s="93" customFormat="true" ht="12.75" hidden="false" customHeight="false" outlineLevel="0" collapsed="false">
      <c r="C222" s="181"/>
    </row>
    <row r="223" s="93" customFormat="true" ht="12.75" hidden="false" customHeight="false" outlineLevel="0" collapsed="false">
      <c r="C223" s="181"/>
    </row>
    <row r="224" s="93" customFormat="true" ht="12.75" hidden="false" customHeight="false" outlineLevel="0" collapsed="false">
      <c r="C224" s="181"/>
    </row>
    <row r="225" s="93" customFormat="true" ht="12.75" hidden="false" customHeight="false" outlineLevel="0" collapsed="false">
      <c r="C225" s="181"/>
    </row>
    <row r="226" s="93" customFormat="true" ht="12.75" hidden="false" customHeight="false" outlineLevel="0" collapsed="false">
      <c r="C226" s="181"/>
    </row>
    <row r="227" s="93" customFormat="true" ht="12.75" hidden="false" customHeight="false" outlineLevel="0" collapsed="false">
      <c r="C227" s="181"/>
    </row>
    <row r="228" s="93" customFormat="true" ht="12.75" hidden="false" customHeight="false" outlineLevel="0" collapsed="false">
      <c r="C228" s="181"/>
    </row>
    <row r="229" s="93" customFormat="true" ht="12.75" hidden="false" customHeight="false" outlineLevel="0" collapsed="false">
      <c r="C229" s="181"/>
    </row>
    <row r="230" s="93" customFormat="true" ht="12.75" hidden="false" customHeight="false" outlineLevel="0" collapsed="false">
      <c r="C230" s="181"/>
    </row>
    <row r="231" s="93" customFormat="true" ht="12.75" hidden="false" customHeight="false" outlineLevel="0" collapsed="false">
      <c r="C231" s="181"/>
    </row>
    <row r="232" s="93" customFormat="true" ht="12.75" hidden="false" customHeight="false" outlineLevel="0" collapsed="false">
      <c r="C232" s="181"/>
    </row>
    <row r="233" s="93" customFormat="true" ht="12.75" hidden="false" customHeight="false" outlineLevel="0" collapsed="false">
      <c r="C233" s="181"/>
    </row>
    <row r="234" s="93" customFormat="true" ht="12.75" hidden="false" customHeight="false" outlineLevel="0" collapsed="false">
      <c r="C234" s="181"/>
    </row>
    <row r="235" s="93" customFormat="true" ht="12.75" hidden="false" customHeight="false" outlineLevel="0" collapsed="false">
      <c r="C235" s="181"/>
    </row>
    <row r="236" s="93" customFormat="true" ht="12.75" hidden="false" customHeight="false" outlineLevel="0" collapsed="false">
      <c r="C236" s="181"/>
    </row>
    <row r="237" s="93" customFormat="true" ht="12.75" hidden="false" customHeight="false" outlineLevel="0" collapsed="false">
      <c r="C237" s="181"/>
    </row>
    <row r="238" s="93" customFormat="true" ht="12.75" hidden="false" customHeight="false" outlineLevel="0" collapsed="false">
      <c r="C238" s="181"/>
    </row>
    <row r="239" s="93" customFormat="true" ht="12.75" hidden="false" customHeight="false" outlineLevel="0" collapsed="false">
      <c r="C239" s="181"/>
    </row>
    <row r="240" s="93" customFormat="true" ht="12.75" hidden="false" customHeight="false" outlineLevel="0" collapsed="false">
      <c r="C240" s="181"/>
    </row>
    <row r="241" s="93" customFormat="true" ht="12.75" hidden="false" customHeight="false" outlineLevel="0" collapsed="false">
      <c r="C241" s="181"/>
    </row>
    <row r="242" s="93" customFormat="true" ht="12.75" hidden="false" customHeight="false" outlineLevel="0" collapsed="false">
      <c r="C242" s="181"/>
    </row>
    <row r="243" s="93" customFormat="true" ht="12.75" hidden="false" customHeight="false" outlineLevel="0" collapsed="false">
      <c r="C243" s="181"/>
    </row>
    <row r="244" s="93" customFormat="true" ht="12.75" hidden="false" customHeight="false" outlineLevel="0" collapsed="false">
      <c r="C244" s="181"/>
    </row>
    <row r="245" s="93" customFormat="true" ht="12.75" hidden="false" customHeight="false" outlineLevel="0" collapsed="false">
      <c r="C245" s="181"/>
    </row>
    <row r="246" s="93" customFormat="true" ht="12.75" hidden="false" customHeight="false" outlineLevel="0" collapsed="false">
      <c r="C246" s="181"/>
    </row>
    <row r="247" s="93" customFormat="true" ht="12.75" hidden="false" customHeight="false" outlineLevel="0" collapsed="false">
      <c r="C247" s="181"/>
    </row>
    <row r="248" s="93" customFormat="true" ht="12.75" hidden="false" customHeight="false" outlineLevel="0" collapsed="false">
      <c r="C248" s="181"/>
    </row>
    <row r="249" s="93" customFormat="true" ht="12.75" hidden="false" customHeight="false" outlineLevel="0" collapsed="false">
      <c r="C249" s="181"/>
    </row>
    <row r="250" s="93" customFormat="true" ht="12.75" hidden="false" customHeight="false" outlineLevel="0" collapsed="false">
      <c r="C250" s="181"/>
    </row>
    <row r="251" s="93" customFormat="true" ht="12.75" hidden="false" customHeight="false" outlineLevel="0" collapsed="false">
      <c r="C251" s="181"/>
    </row>
    <row r="252" s="93" customFormat="true" ht="12.75" hidden="false" customHeight="false" outlineLevel="0" collapsed="false">
      <c r="C252" s="181"/>
    </row>
    <row r="253" s="93" customFormat="true" ht="12.75" hidden="false" customHeight="false" outlineLevel="0" collapsed="false">
      <c r="C253" s="181"/>
    </row>
    <row r="254" s="93" customFormat="true" ht="12.75" hidden="false" customHeight="false" outlineLevel="0" collapsed="false">
      <c r="C254" s="181"/>
    </row>
    <row r="255" s="93" customFormat="true" ht="12.75" hidden="false" customHeight="false" outlineLevel="0" collapsed="false">
      <c r="C255" s="181"/>
    </row>
    <row r="256" s="93" customFormat="true" ht="12.75" hidden="false" customHeight="false" outlineLevel="0" collapsed="false">
      <c r="C256" s="181"/>
    </row>
    <row r="257" s="93" customFormat="true" ht="12.75" hidden="false" customHeight="false" outlineLevel="0" collapsed="false">
      <c r="C257" s="181"/>
    </row>
    <row r="258" s="93" customFormat="true" ht="12.75" hidden="false" customHeight="false" outlineLevel="0" collapsed="false">
      <c r="C258" s="181"/>
    </row>
    <row r="259" s="93" customFormat="true" ht="12.75" hidden="false" customHeight="false" outlineLevel="0" collapsed="false">
      <c r="C259" s="181"/>
    </row>
    <row r="260" s="93" customFormat="true" ht="12.75" hidden="false" customHeight="false" outlineLevel="0" collapsed="false">
      <c r="C260" s="181"/>
    </row>
    <row r="261" s="93" customFormat="true" ht="12.75" hidden="false" customHeight="false" outlineLevel="0" collapsed="false">
      <c r="C261" s="181"/>
    </row>
    <row r="262" s="93" customFormat="true" ht="12.75" hidden="false" customHeight="false" outlineLevel="0" collapsed="false">
      <c r="C262" s="181"/>
    </row>
    <row r="263" s="93" customFormat="true" ht="12.75" hidden="false" customHeight="false" outlineLevel="0" collapsed="false">
      <c r="C263" s="181"/>
    </row>
    <row r="264" s="93" customFormat="true" ht="12.75" hidden="false" customHeight="false" outlineLevel="0" collapsed="false">
      <c r="C264" s="181"/>
    </row>
    <row r="265" s="93" customFormat="true" ht="12.75" hidden="false" customHeight="false" outlineLevel="0" collapsed="false">
      <c r="C265" s="181"/>
    </row>
    <row r="266" s="93" customFormat="true" ht="12.75" hidden="false" customHeight="false" outlineLevel="0" collapsed="false">
      <c r="C266" s="181"/>
    </row>
    <row r="267" s="93" customFormat="true" ht="12.75" hidden="false" customHeight="false" outlineLevel="0" collapsed="false">
      <c r="C267" s="181"/>
    </row>
    <row r="268" s="93" customFormat="true" ht="12.75" hidden="false" customHeight="false" outlineLevel="0" collapsed="false">
      <c r="C268" s="181"/>
    </row>
    <row r="269" s="93" customFormat="true" ht="12.75" hidden="false" customHeight="false" outlineLevel="0" collapsed="false">
      <c r="C269" s="181"/>
    </row>
    <row r="270" s="93" customFormat="true" ht="12.75" hidden="false" customHeight="false" outlineLevel="0" collapsed="false">
      <c r="C270" s="181"/>
    </row>
    <row r="271" s="93" customFormat="true" ht="12.75" hidden="false" customHeight="false" outlineLevel="0" collapsed="false">
      <c r="C271" s="181"/>
    </row>
    <row r="272" s="93" customFormat="true" ht="12.75" hidden="false" customHeight="false" outlineLevel="0" collapsed="false">
      <c r="C272" s="181"/>
    </row>
    <row r="273" s="93" customFormat="true" ht="12.75" hidden="false" customHeight="false" outlineLevel="0" collapsed="false">
      <c r="C273" s="181"/>
    </row>
    <row r="274" s="93" customFormat="true" ht="12.75" hidden="false" customHeight="false" outlineLevel="0" collapsed="false">
      <c r="C274" s="181"/>
    </row>
    <row r="275" s="93" customFormat="true" ht="12.75" hidden="false" customHeight="false" outlineLevel="0" collapsed="false">
      <c r="C275" s="181"/>
    </row>
    <row r="276" s="93" customFormat="true" ht="12.75" hidden="false" customHeight="false" outlineLevel="0" collapsed="false">
      <c r="C276" s="181"/>
    </row>
    <row r="277" s="93" customFormat="true" ht="12.75" hidden="false" customHeight="false" outlineLevel="0" collapsed="false">
      <c r="C277" s="181"/>
    </row>
    <row r="278" s="93" customFormat="true" ht="12.75" hidden="false" customHeight="false" outlineLevel="0" collapsed="false">
      <c r="C278" s="181"/>
    </row>
    <row r="279" s="93" customFormat="true" ht="12.75" hidden="false" customHeight="false" outlineLevel="0" collapsed="false">
      <c r="C279" s="181"/>
    </row>
    <row r="280" s="93" customFormat="true" ht="12.75" hidden="false" customHeight="false" outlineLevel="0" collapsed="false">
      <c r="C280" s="181"/>
    </row>
    <row r="281" s="93" customFormat="true" ht="12.75" hidden="false" customHeight="false" outlineLevel="0" collapsed="false">
      <c r="C281" s="181"/>
    </row>
    <row r="295" s="93" customFormat="true" ht="12.75" hidden="false" customHeight="false" outlineLevel="0" collapsed="false">
      <c r="C295" s="181"/>
      <c r="AA295" s="93" t="n">
        <v>0</v>
      </c>
    </row>
    <row r="296" s="93" customFormat="true" ht="12.75" hidden="false" customHeight="false" outlineLevel="0" collapsed="false">
      <c r="C296" s="181"/>
      <c r="AA296" s="93" t="n">
        <v>0</v>
      </c>
    </row>
    <row r="297" s="93" customFormat="true" ht="12.75" hidden="false" customHeight="false" outlineLevel="0" collapsed="false">
      <c r="C297" s="181"/>
      <c r="AA297" s="93" t="n">
        <v>0</v>
      </c>
    </row>
    <row r="298" s="93" customFormat="true" ht="12.75" hidden="false" customHeight="false" outlineLevel="0" collapsed="false">
      <c r="C298" s="181"/>
      <c r="AA298" s="93" t="n">
        <v>0</v>
      </c>
    </row>
    <row r="299" s="93" customFormat="true" ht="12.75" hidden="false" customHeight="false" outlineLevel="0" collapsed="false">
      <c r="C299" s="181"/>
      <c r="AA299" s="93" t="n">
        <v>0</v>
      </c>
    </row>
    <row r="300" s="93" customFormat="true" ht="12.75" hidden="false" customHeight="false" outlineLevel="0" collapsed="false">
      <c r="C300" s="181"/>
      <c r="AA300" s="93" t="n">
        <v>0</v>
      </c>
    </row>
    <row r="301" s="93" customFormat="true" ht="12.75" hidden="false" customHeight="false" outlineLevel="0" collapsed="false">
      <c r="C301" s="181"/>
      <c r="AA301" s="93" t="n">
        <v>0</v>
      </c>
    </row>
    <row r="302" s="93" customFormat="true" ht="12.75" hidden="false" customHeight="false" outlineLevel="0" collapsed="false">
      <c r="C302" s="181"/>
    </row>
    <row r="303" s="93" customFormat="true" ht="12.75" hidden="false" customHeight="false" outlineLevel="0" collapsed="false">
      <c r="C303" s="181"/>
    </row>
    <row r="304" s="93" customFormat="true" ht="12.75" hidden="false" customHeight="false" outlineLevel="0" collapsed="false">
      <c r="C304" s="181"/>
    </row>
    <row r="305" s="93" customFormat="true" ht="12.75" hidden="false" customHeight="false" outlineLevel="0" collapsed="false">
      <c r="C305" s="181"/>
    </row>
    <row r="306" s="93" customFormat="true" ht="12.75" hidden="false" customHeight="false" outlineLevel="0" collapsed="false">
      <c r="C306" s="181"/>
    </row>
    <row r="307" s="93" customFormat="true" ht="12.75" hidden="false" customHeight="false" outlineLevel="0" collapsed="false">
      <c r="C307" s="181"/>
    </row>
    <row r="308" s="93" customFormat="true" ht="12.75" hidden="false" customHeight="false" outlineLevel="0" collapsed="false">
      <c r="C308" s="181"/>
    </row>
    <row r="309" s="93" customFormat="true" ht="12.75" hidden="false" customHeight="false" outlineLevel="0" collapsed="false">
      <c r="C309" s="181"/>
    </row>
    <row r="310" s="93" customFormat="true" ht="12.75" hidden="false" customHeight="false" outlineLevel="0" collapsed="false">
      <c r="C310" s="181"/>
    </row>
    <row r="311" s="93" customFormat="true" ht="12.75" hidden="false" customHeight="false" outlineLevel="0" collapsed="false">
      <c r="C311" s="181"/>
    </row>
    <row r="312" s="93" customFormat="true" ht="12.75" hidden="false" customHeight="false" outlineLevel="0" collapsed="false">
      <c r="C312" s="181"/>
    </row>
    <row r="313" s="93" customFormat="true" ht="12.75" hidden="false" customHeight="false" outlineLevel="0" collapsed="false">
      <c r="C313" s="181"/>
    </row>
    <row r="314" s="93" customFormat="true" ht="12.75" hidden="false" customHeight="false" outlineLevel="0" collapsed="false">
      <c r="C314" s="181"/>
    </row>
    <row r="315" s="93" customFormat="true" ht="12.75" hidden="false" customHeight="false" outlineLevel="0" collapsed="false">
      <c r="C315" s="181"/>
    </row>
    <row r="316" s="93" customFormat="true" ht="12.75" hidden="false" customHeight="false" outlineLevel="0" collapsed="false">
      <c r="C316" s="181"/>
    </row>
    <row r="317" s="93" customFormat="true" ht="12.75" hidden="false" customHeight="false" outlineLevel="0" collapsed="false">
      <c r="C317" s="181"/>
    </row>
    <row r="318" s="93" customFormat="true" ht="12.75" hidden="false" customHeight="false" outlineLevel="0" collapsed="false">
      <c r="C318" s="181"/>
    </row>
    <row r="319" s="93" customFormat="true" ht="12.75" hidden="false" customHeight="false" outlineLevel="0" collapsed="false">
      <c r="C319" s="181"/>
    </row>
    <row r="320" s="93" customFormat="true" ht="12.75" hidden="false" customHeight="false" outlineLevel="0" collapsed="false">
      <c r="C320" s="181"/>
    </row>
    <row r="321" s="93" customFormat="true" ht="12.75" hidden="false" customHeight="false" outlineLevel="0" collapsed="false">
      <c r="C321" s="181"/>
    </row>
    <row r="322" s="93" customFormat="true" ht="12.75" hidden="false" customHeight="false" outlineLevel="0" collapsed="false">
      <c r="C322" s="181"/>
    </row>
    <row r="323" s="93" customFormat="true" ht="12.75" hidden="false" customHeight="false" outlineLevel="0" collapsed="false">
      <c r="C323" s="181"/>
    </row>
    <row r="324" s="93" customFormat="true" ht="12.75" hidden="false" customHeight="false" outlineLevel="0" collapsed="false">
      <c r="C324" s="181"/>
    </row>
    <row r="325" s="93" customFormat="true" ht="12.75" hidden="false" customHeight="false" outlineLevel="0" collapsed="false">
      <c r="C325" s="181"/>
    </row>
    <row r="326" s="93" customFormat="true" ht="12.75" hidden="false" customHeight="false" outlineLevel="0" collapsed="false">
      <c r="C326" s="181"/>
    </row>
    <row r="327" s="93" customFormat="true" ht="12.75" hidden="false" customHeight="false" outlineLevel="0" collapsed="false">
      <c r="C327" s="181"/>
    </row>
    <row r="328" s="93" customFormat="true" ht="12.75" hidden="false" customHeight="false" outlineLevel="0" collapsed="false">
      <c r="C328" s="181"/>
    </row>
    <row r="329" s="93" customFormat="true" ht="12.75" hidden="false" customHeight="false" outlineLevel="0" collapsed="false">
      <c r="C329" s="181"/>
    </row>
    <row r="330" s="93" customFormat="true" ht="12.75" hidden="false" customHeight="false" outlineLevel="0" collapsed="false">
      <c r="C330" s="181"/>
    </row>
    <row r="331" s="93" customFormat="true" ht="12.75" hidden="false" customHeight="false" outlineLevel="0" collapsed="false">
      <c r="C331" s="181"/>
    </row>
    <row r="332" s="93" customFormat="true" ht="12.75" hidden="false" customHeight="false" outlineLevel="0" collapsed="false">
      <c r="C332" s="181"/>
    </row>
    <row r="333" s="93" customFormat="true" ht="12.75" hidden="false" customHeight="false" outlineLevel="0" collapsed="false">
      <c r="C333" s="181"/>
    </row>
    <row r="334" s="93" customFormat="true" ht="12.75" hidden="false" customHeight="false" outlineLevel="0" collapsed="false">
      <c r="C334" s="181"/>
    </row>
    <row r="335" s="93" customFormat="true" ht="12.75" hidden="false" customHeight="false" outlineLevel="0" collapsed="false">
      <c r="C335" s="181"/>
    </row>
    <row r="336" s="93" customFormat="true" ht="12.75" hidden="false" customHeight="false" outlineLevel="0" collapsed="false">
      <c r="C336" s="181"/>
    </row>
    <row r="337" s="93" customFormat="true" ht="12.75" hidden="false" customHeight="false" outlineLevel="0" collapsed="false">
      <c r="C337" s="181"/>
    </row>
    <row r="338" s="93" customFormat="true" ht="12.75" hidden="false" customHeight="false" outlineLevel="0" collapsed="false">
      <c r="C338" s="181"/>
    </row>
    <row r="339" s="93" customFormat="true" ht="12.75" hidden="false" customHeight="false" outlineLevel="0" collapsed="false">
      <c r="C339" s="181"/>
    </row>
    <row r="340" s="93" customFormat="true" ht="12.75" hidden="false" customHeight="false" outlineLevel="0" collapsed="false">
      <c r="C340" s="181"/>
    </row>
  </sheetData>
  <mergeCells count="29">
    <mergeCell ref="AB4:AC4"/>
    <mergeCell ref="AB5:AC5"/>
    <mergeCell ref="B16:C16"/>
    <mergeCell ref="E16:F16"/>
    <mergeCell ref="H16:I16"/>
    <mergeCell ref="K16:L16"/>
    <mergeCell ref="N16:O16"/>
    <mergeCell ref="Q16:R16"/>
    <mergeCell ref="T16:U16"/>
    <mergeCell ref="W16:X16"/>
    <mergeCell ref="H28:I28"/>
    <mergeCell ref="K28:L28"/>
    <mergeCell ref="N28:O28"/>
    <mergeCell ref="Q28:R28"/>
    <mergeCell ref="T28:U28"/>
    <mergeCell ref="W28:X28"/>
    <mergeCell ref="B29:C29"/>
    <mergeCell ref="B44:C44"/>
    <mergeCell ref="E44:F44"/>
    <mergeCell ref="H44:I44"/>
    <mergeCell ref="K44:L44"/>
    <mergeCell ref="N44:O44"/>
    <mergeCell ref="Q44:R44"/>
    <mergeCell ref="T44:U44"/>
    <mergeCell ref="W44:X44"/>
    <mergeCell ref="B46:E46"/>
    <mergeCell ref="C47:E47"/>
    <mergeCell ref="C48:E48"/>
    <mergeCell ref="C49:E4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2" activeCellId="0" sqref="H2"/>
    </sheetView>
  </sheetViews>
  <sheetFormatPr defaultColWidth="9.1484375" defaultRowHeight="15" zeroHeight="false" outlineLevelRow="0" outlineLevelCol="0"/>
  <cols>
    <col collapsed="false" customWidth="true" hidden="false" outlineLevel="0" max="1" min="1" style="220" width="7.29"/>
    <col collapsed="false" customWidth="true" hidden="false" outlineLevel="0" max="2" min="2" style="220" width="13.29"/>
    <col collapsed="false" customWidth="true" hidden="false" outlineLevel="0" max="3" min="3" style="220" width="15"/>
    <col collapsed="false" customWidth="true" hidden="false" outlineLevel="0" max="4" min="4" style="220" width="40.57"/>
    <col collapsed="false" customWidth="true" hidden="false" outlineLevel="0" max="5" min="5" style="220" width="21.43"/>
    <col collapsed="false" customWidth="true" hidden="false" outlineLevel="0" max="6" min="6" style="220" width="24.42"/>
    <col collapsed="false" customWidth="true" hidden="false" outlineLevel="0" max="7" min="7" style="220" width="19.71"/>
    <col collapsed="false" customWidth="true" hidden="false" outlineLevel="0" max="9" min="8" style="220" width="18.71"/>
    <col collapsed="false" customWidth="true" hidden="false" outlineLevel="0" max="10" min="10" style="220" width="16.14"/>
    <col collapsed="false" customWidth="false" hidden="false" outlineLevel="0" max="16384" min="11" style="220" width="9.14"/>
  </cols>
  <sheetData>
    <row r="1" customFormat="false" ht="15" hidden="false" customHeight="false" outlineLevel="0" collapsed="false">
      <c r="A1" s="221" t="s">
        <v>273</v>
      </c>
      <c r="B1" s="221" t="s">
        <v>274</v>
      </c>
      <c r="C1" s="221" t="s">
        <v>275</v>
      </c>
      <c r="D1" s="221" t="s">
        <v>276</v>
      </c>
      <c r="E1" s="221" t="s">
        <v>277</v>
      </c>
      <c r="F1" s="221" t="s">
        <v>278</v>
      </c>
      <c r="G1" s="221" t="s">
        <v>279</v>
      </c>
      <c r="H1" s="221" t="s">
        <v>280</v>
      </c>
      <c r="I1" s="221" t="s">
        <v>281</v>
      </c>
      <c r="J1" s="221" t="s">
        <v>282</v>
      </c>
      <c r="K1" s="221" t="s">
        <v>283</v>
      </c>
      <c r="L1" s="221" t="s">
        <v>284</v>
      </c>
    </row>
    <row r="2" customFormat="false" ht="15" hidden="false" customHeight="false" outlineLevel="0" collapsed="false">
      <c r="A2" s="221" t="s">
        <v>161</v>
      </c>
      <c r="B2" s="221" t="s">
        <v>285</v>
      </c>
      <c r="C2" s="221" t="s">
        <v>286</v>
      </c>
      <c r="D2" s="221" t="s">
        <v>287</v>
      </c>
      <c r="E2" s="221" t="s">
        <v>288</v>
      </c>
      <c r="F2" s="221" t="s">
        <v>289</v>
      </c>
      <c r="G2" s="221" t="s">
        <v>290</v>
      </c>
      <c r="H2" s="221" t="s">
        <v>291</v>
      </c>
      <c r="I2" s="222" t="n">
        <v>45581</v>
      </c>
      <c r="J2" s="221" t="s">
        <v>292</v>
      </c>
      <c r="K2" s="220" t="s">
        <v>293</v>
      </c>
    </row>
    <row r="3" customFormat="false" ht="15" hidden="false" customHeight="false" outlineLevel="0" collapsed="false">
      <c r="A3" s="221" t="s">
        <v>169</v>
      </c>
      <c r="B3" s="221"/>
      <c r="C3" s="221"/>
      <c r="D3" s="221"/>
      <c r="E3" s="221"/>
      <c r="F3" s="221"/>
      <c r="G3" s="221" t="n">
        <v>70</v>
      </c>
      <c r="H3" s="221" t="n">
        <v>50</v>
      </c>
      <c r="I3" s="222" t="n">
        <v>45593</v>
      </c>
      <c r="J3" s="221"/>
      <c r="K3" s="220" t="s">
        <v>293</v>
      </c>
    </row>
    <row r="4" customFormat="false" ht="15" hidden="false" customHeight="false" outlineLevel="0" collapsed="false">
      <c r="A4" s="221" t="s">
        <v>194</v>
      </c>
      <c r="B4" s="221" t="s">
        <v>294</v>
      </c>
      <c r="C4" s="221" t="s">
        <v>295</v>
      </c>
      <c r="D4" s="221" t="s">
        <v>296</v>
      </c>
      <c r="E4" s="221" t="s">
        <v>297</v>
      </c>
      <c r="F4" s="221" t="s">
        <v>298</v>
      </c>
      <c r="G4" s="221" t="s">
        <v>299</v>
      </c>
      <c r="H4" s="221" t="s">
        <v>300</v>
      </c>
      <c r="I4" s="222" t="n">
        <v>45581</v>
      </c>
      <c r="J4" s="221" t="s">
        <v>292</v>
      </c>
      <c r="K4" s="220" t="s">
        <v>293</v>
      </c>
    </row>
    <row r="5" customFormat="false" ht="15" hidden="false" customHeight="false" outlineLevel="0" collapsed="false">
      <c r="A5" s="221" t="s">
        <v>202</v>
      </c>
      <c r="B5" s="221"/>
      <c r="C5" s="221"/>
      <c r="D5" s="221"/>
      <c r="E5" s="221"/>
      <c r="F5" s="221"/>
      <c r="G5" s="221"/>
      <c r="H5" s="221"/>
      <c r="I5" s="222" t="n">
        <v>45598</v>
      </c>
      <c r="J5" s="221"/>
      <c r="K5" s="220" t="s">
        <v>293</v>
      </c>
    </row>
    <row r="6" customFormat="false" ht="15" hidden="false" customHeight="false" outlineLevel="0" collapsed="false">
      <c r="A6" s="221" t="s">
        <v>226</v>
      </c>
      <c r="B6" s="221" t="s">
        <v>301</v>
      </c>
      <c r="C6" s="221" t="s">
        <v>302</v>
      </c>
      <c r="D6" s="221" t="s">
        <v>303</v>
      </c>
      <c r="E6" s="221" t="s">
        <v>304</v>
      </c>
      <c r="F6" s="221" t="s">
        <v>298</v>
      </c>
      <c r="G6" s="221" t="s">
        <v>305</v>
      </c>
      <c r="H6" s="221" t="s">
        <v>306</v>
      </c>
      <c r="I6" s="222" t="n">
        <v>45581</v>
      </c>
      <c r="J6" s="221" t="s">
        <v>292</v>
      </c>
      <c r="K6" s="220" t="s">
        <v>293</v>
      </c>
    </row>
    <row r="7" customFormat="false" ht="15" hidden="false" customHeight="false" outlineLevel="0" collapsed="false">
      <c r="A7" s="221" t="s">
        <v>232</v>
      </c>
      <c r="B7" s="221" t="s">
        <v>307</v>
      </c>
      <c r="C7" s="221" t="s">
        <v>308</v>
      </c>
      <c r="D7" s="221" t="s">
        <v>309</v>
      </c>
      <c r="E7" s="221" t="s">
        <v>310</v>
      </c>
      <c r="F7" s="221" t="s">
        <v>311</v>
      </c>
      <c r="G7" s="221" t="s">
        <v>312</v>
      </c>
      <c r="H7" s="221" t="s">
        <v>313</v>
      </c>
      <c r="I7" s="222" t="n">
        <v>45581</v>
      </c>
      <c r="J7" s="221" t="s">
        <v>292</v>
      </c>
      <c r="K7" s="220" t="s">
        <v>293</v>
      </c>
      <c r="L7" s="220" t="s">
        <v>314</v>
      </c>
    </row>
    <row r="8" customFormat="false" ht="15" hidden="false" customHeight="false" outlineLevel="0" collapsed="false">
      <c r="A8" s="221" t="s">
        <v>198</v>
      </c>
      <c r="B8" s="221"/>
      <c r="C8" s="221"/>
      <c r="D8" s="221"/>
      <c r="E8" s="221"/>
      <c r="F8" s="221"/>
      <c r="G8" s="221"/>
      <c r="H8" s="221"/>
      <c r="I8" s="222" t="n">
        <v>45598</v>
      </c>
      <c r="J8" s="221"/>
      <c r="K8" s="220" t="s">
        <v>293</v>
      </c>
    </row>
    <row r="9" customFormat="false" ht="15" hidden="false" customHeight="false" outlineLevel="0" collapsed="false">
      <c r="A9" s="221" t="s">
        <v>206</v>
      </c>
      <c r="B9" s="221"/>
      <c r="C9" s="221"/>
      <c r="D9" s="221"/>
      <c r="E9" s="221"/>
      <c r="F9" s="221"/>
      <c r="G9" s="221"/>
      <c r="H9" s="221"/>
      <c r="I9" s="222" t="n">
        <v>45598</v>
      </c>
      <c r="J9" s="221"/>
      <c r="K9" s="220" t="s">
        <v>293</v>
      </c>
    </row>
    <row r="10" customFormat="false" ht="15" hidden="false" customHeight="false" outlineLevel="0" collapsed="false">
      <c r="A10" s="221" t="s">
        <v>166</v>
      </c>
      <c r="B10" s="221"/>
      <c r="C10" s="221"/>
      <c r="D10" s="221"/>
      <c r="E10" s="221"/>
      <c r="F10" s="221"/>
      <c r="G10" s="221"/>
      <c r="H10" s="221"/>
      <c r="I10" s="222" t="n">
        <v>45598</v>
      </c>
      <c r="J10" s="221"/>
    </row>
    <row r="11" customFormat="false" ht="15" hidden="false" customHeight="false" outlineLevel="0" collapsed="false">
      <c r="A11" s="221" t="s">
        <v>174</v>
      </c>
      <c r="B11" s="221" t="s">
        <v>307</v>
      </c>
      <c r="C11" s="223" t="s">
        <v>315</v>
      </c>
      <c r="D11" s="221" t="s">
        <v>316</v>
      </c>
      <c r="E11" s="221" t="n">
        <v>1360</v>
      </c>
      <c r="F11" s="221" t="n">
        <v>690</v>
      </c>
      <c r="G11" s="221" t="n">
        <v>60</v>
      </c>
      <c r="H11" s="221" t="n">
        <v>50</v>
      </c>
      <c r="I11" s="222" t="n">
        <v>45582</v>
      </c>
      <c r="J11" s="221" t="s">
        <v>292</v>
      </c>
      <c r="K11" s="220" t="s">
        <v>317</v>
      </c>
    </row>
    <row r="12" customFormat="false" ht="15" hidden="false" customHeight="false" outlineLevel="0" collapsed="false">
      <c r="A12" s="221" t="s">
        <v>183</v>
      </c>
      <c r="B12" s="221" t="s">
        <v>301</v>
      </c>
      <c r="C12" s="221" t="s">
        <v>318</v>
      </c>
      <c r="D12" s="221" t="s">
        <v>319</v>
      </c>
      <c r="E12" s="221" t="s">
        <v>289</v>
      </c>
      <c r="F12" s="221" t="s">
        <v>320</v>
      </c>
      <c r="G12" s="221" t="s">
        <v>321</v>
      </c>
      <c r="H12" s="221" t="s">
        <v>321</v>
      </c>
      <c r="I12" s="222" t="n">
        <v>45582</v>
      </c>
      <c r="J12" s="221" t="s">
        <v>292</v>
      </c>
      <c r="K12" s="220" t="s">
        <v>317</v>
      </c>
      <c r="L12" s="220" t="s">
        <v>322</v>
      </c>
    </row>
    <row r="13" customFormat="false" ht="15" hidden="false" customHeight="false" outlineLevel="0" collapsed="false">
      <c r="A13" s="221" t="s">
        <v>191</v>
      </c>
      <c r="B13" s="221" t="s">
        <v>285</v>
      </c>
      <c r="C13" s="221" t="s">
        <v>323</v>
      </c>
      <c r="D13" s="221" t="s">
        <v>324</v>
      </c>
      <c r="E13" s="221" t="s">
        <v>325</v>
      </c>
      <c r="F13" s="221" t="s">
        <v>326</v>
      </c>
      <c r="G13" s="221" t="s">
        <v>290</v>
      </c>
      <c r="H13" s="221" t="s">
        <v>327</v>
      </c>
      <c r="I13" s="222" t="n">
        <v>45582</v>
      </c>
      <c r="J13" s="221" t="s">
        <v>292</v>
      </c>
      <c r="K13" s="220" t="s">
        <v>293</v>
      </c>
    </row>
    <row r="14" customFormat="false" ht="15" hidden="false" customHeight="false" outlineLevel="0" collapsed="false">
      <c r="A14" s="221" t="s">
        <v>199</v>
      </c>
      <c r="B14" s="221" t="s">
        <v>301</v>
      </c>
      <c r="C14" s="221" t="s">
        <v>328</v>
      </c>
      <c r="D14" s="221" t="s">
        <v>329</v>
      </c>
      <c r="E14" s="221" t="n">
        <v>750</v>
      </c>
      <c r="F14" s="221" t="n">
        <v>880</v>
      </c>
      <c r="G14" s="221" t="n">
        <v>60</v>
      </c>
      <c r="H14" s="221" t="n">
        <v>70</v>
      </c>
      <c r="I14" s="222" t="n">
        <v>45584</v>
      </c>
      <c r="J14" s="221" t="s">
        <v>292</v>
      </c>
      <c r="K14" s="220" t="s">
        <v>293</v>
      </c>
    </row>
    <row r="15" customFormat="false" ht="15" hidden="false" customHeight="false" outlineLevel="0" collapsed="false">
      <c r="A15" s="221" t="s">
        <v>207</v>
      </c>
      <c r="B15" s="221" t="s">
        <v>307</v>
      </c>
      <c r="C15" s="221" t="s">
        <v>330</v>
      </c>
      <c r="D15" s="221" t="s">
        <v>331</v>
      </c>
      <c r="E15" s="221" t="s">
        <v>291</v>
      </c>
      <c r="F15" s="221" t="s">
        <v>332</v>
      </c>
      <c r="G15" s="221" t="s">
        <v>333</v>
      </c>
      <c r="H15" s="221" t="s">
        <v>334</v>
      </c>
      <c r="I15" s="222" t="n">
        <v>45582</v>
      </c>
      <c r="J15" s="221" t="s">
        <v>292</v>
      </c>
      <c r="K15" s="220" t="s">
        <v>293</v>
      </c>
      <c r="L15" s="220" t="s">
        <v>335</v>
      </c>
    </row>
    <row r="16" customFormat="false" ht="15" hidden="false" customHeight="false" outlineLevel="0" collapsed="false">
      <c r="A16" s="221" t="s">
        <v>215</v>
      </c>
      <c r="B16" s="221"/>
      <c r="C16" s="221"/>
      <c r="D16" s="221"/>
      <c r="E16" s="221"/>
      <c r="F16" s="221"/>
      <c r="G16" s="221"/>
      <c r="H16" s="221"/>
      <c r="I16" s="222" t="n">
        <v>45603</v>
      </c>
      <c r="J16" s="221"/>
      <c r="K16" s="220" t="s">
        <v>293</v>
      </c>
    </row>
    <row r="17" customFormat="false" ht="15" hidden="false" customHeight="false" outlineLevel="0" collapsed="false">
      <c r="A17" s="221" t="s">
        <v>222</v>
      </c>
      <c r="B17" s="221" t="s">
        <v>307</v>
      </c>
      <c r="C17" s="221" t="s">
        <v>336</v>
      </c>
      <c r="D17" s="221" t="s">
        <v>337</v>
      </c>
      <c r="E17" s="221" t="s">
        <v>338</v>
      </c>
      <c r="F17" s="221" t="s">
        <v>339</v>
      </c>
      <c r="G17" s="221" t="s">
        <v>340</v>
      </c>
      <c r="H17" s="221" t="s">
        <v>341</v>
      </c>
      <c r="I17" s="222" t="n">
        <v>45582</v>
      </c>
      <c r="J17" s="221" t="s">
        <v>292</v>
      </c>
      <c r="K17" s="220" t="s">
        <v>293</v>
      </c>
    </row>
    <row r="18" customFormat="false" ht="15" hidden="false" customHeight="false" outlineLevel="0" collapsed="false">
      <c r="A18" s="221" t="s">
        <v>229</v>
      </c>
      <c r="B18" s="221" t="s">
        <v>342</v>
      </c>
      <c r="C18" s="221" t="s">
        <v>343</v>
      </c>
      <c r="D18" s="221" t="s">
        <v>344</v>
      </c>
      <c r="E18" s="221" t="s">
        <v>345</v>
      </c>
      <c r="F18" s="221" t="s">
        <v>346</v>
      </c>
      <c r="G18" s="221" t="s">
        <v>310</v>
      </c>
      <c r="H18" s="221" t="s">
        <v>347</v>
      </c>
      <c r="I18" s="222" t="n">
        <v>45584</v>
      </c>
      <c r="J18" s="221" t="s">
        <v>292</v>
      </c>
      <c r="K18" s="220" t="s">
        <v>293</v>
      </c>
    </row>
    <row r="19" customFormat="false" ht="15" hidden="false" customHeight="false" outlineLevel="0" collapsed="false">
      <c r="A19" s="221" t="s">
        <v>235</v>
      </c>
      <c r="B19" s="221" t="s">
        <v>307</v>
      </c>
      <c r="C19" s="221" t="s">
        <v>348</v>
      </c>
      <c r="D19" s="221" t="s">
        <v>349</v>
      </c>
      <c r="E19" s="221" t="s">
        <v>350</v>
      </c>
      <c r="F19" s="221" t="s">
        <v>351</v>
      </c>
      <c r="G19" s="221" t="s">
        <v>352</v>
      </c>
      <c r="H19" s="221" t="s">
        <v>353</v>
      </c>
      <c r="I19" s="222" t="n">
        <v>45582</v>
      </c>
      <c r="J19" s="221" t="s">
        <v>292</v>
      </c>
      <c r="K19" s="220" t="s">
        <v>293</v>
      </c>
    </row>
    <row r="20" customFormat="false" ht="15" hidden="false" customHeight="false" outlineLevel="0" collapsed="false">
      <c r="A20" s="221" t="s">
        <v>184</v>
      </c>
      <c r="B20" s="221" t="s">
        <v>307</v>
      </c>
      <c r="C20" s="221" t="s">
        <v>354</v>
      </c>
      <c r="D20" s="221" t="s">
        <v>355</v>
      </c>
      <c r="E20" s="221" t="s">
        <v>356</v>
      </c>
      <c r="F20" s="221" t="s">
        <v>357</v>
      </c>
      <c r="G20" s="221" t="s">
        <v>358</v>
      </c>
      <c r="H20" s="221" t="s">
        <v>359</v>
      </c>
      <c r="I20" s="222" t="n">
        <v>45603</v>
      </c>
      <c r="J20" s="221" t="s">
        <v>292</v>
      </c>
    </row>
    <row r="21" customFormat="false" ht="15" hidden="false" customHeight="false" outlineLevel="0" collapsed="false">
      <c r="A21" s="221" t="s">
        <v>192</v>
      </c>
      <c r="B21" s="221" t="s">
        <v>307</v>
      </c>
      <c r="C21" s="221" t="s">
        <v>360</v>
      </c>
      <c r="D21" s="221" t="s">
        <v>361</v>
      </c>
      <c r="E21" s="221" t="s">
        <v>338</v>
      </c>
      <c r="F21" s="221" t="s">
        <v>362</v>
      </c>
      <c r="G21" s="221" t="s">
        <v>305</v>
      </c>
      <c r="H21" s="221" t="s">
        <v>363</v>
      </c>
      <c r="I21" s="222" t="n">
        <v>45603</v>
      </c>
      <c r="J21" s="221" t="s">
        <v>292</v>
      </c>
    </row>
    <row r="22" customFormat="false" ht="15" hidden="false" customHeight="false" outlineLevel="0" collapsed="false">
      <c r="A22" s="221" t="s">
        <v>200</v>
      </c>
      <c r="B22" s="221"/>
      <c r="C22" s="221"/>
      <c r="D22" s="221"/>
      <c r="E22" s="221"/>
      <c r="F22" s="221"/>
      <c r="G22" s="221"/>
      <c r="H22" s="221"/>
      <c r="I22" s="222" t="n">
        <v>45607</v>
      </c>
      <c r="J22" s="221" t="s">
        <v>364</v>
      </c>
    </row>
    <row r="23" customFormat="false" ht="15" hidden="false" customHeight="false" outlineLevel="0" collapsed="false">
      <c r="A23" s="221" t="s">
        <v>208</v>
      </c>
      <c r="B23" s="221"/>
      <c r="C23" s="221"/>
      <c r="D23" s="221"/>
      <c r="E23" s="221"/>
      <c r="F23" s="221"/>
      <c r="G23" s="221"/>
      <c r="H23" s="221"/>
      <c r="I23" s="222" t="n">
        <v>45607</v>
      </c>
      <c r="J23" s="221" t="s">
        <v>364</v>
      </c>
    </row>
    <row r="24" customFormat="false" ht="15" hidden="false" customHeight="false" outlineLevel="0" collapsed="false">
      <c r="A24" s="221" t="s">
        <v>216</v>
      </c>
      <c r="B24" s="221"/>
      <c r="C24" s="221"/>
      <c r="D24" s="221"/>
      <c r="E24" s="221"/>
      <c r="F24" s="221"/>
      <c r="G24" s="221"/>
      <c r="H24" s="221"/>
      <c r="I24" s="222" t="n">
        <v>45608</v>
      </c>
      <c r="J24" s="221" t="s">
        <v>364</v>
      </c>
    </row>
    <row r="25" customFormat="false" ht="15" hidden="false" customHeight="false" outlineLevel="0" collapsed="false">
      <c r="A25" s="221" t="s">
        <v>223</v>
      </c>
      <c r="B25" s="221" t="s">
        <v>307</v>
      </c>
      <c r="C25" s="221" t="s">
        <v>365</v>
      </c>
      <c r="D25" s="221" t="s">
        <v>366</v>
      </c>
      <c r="E25" s="221" t="n">
        <v>1040</v>
      </c>
      <c r="F25" s="221" t="n">
        <v>1460</v>
      </c>
      <c r="G25" s="221" t="n">
        <v>60</v>
      </c>
      <c r="H25" s="221" t="n">
        <v>40</v>
      </c>
      <c r="I25" s="222" t="n">
        <v>45593</v>
      </c>
      <c r="J25" s="221" t="s">
        <v>292</v>
      </c>
      <c r="K25" s="220" t="s">
        <v>317</v>
      </c>
    </row>
    <row r="26" customFormat="false" ht="15" hidden="false" customHeight="false" outlineLevel="0" collapsed="false">
      <c r="A26" s="221" t="s">
        <v>168</v>
      </c>
      <c r="B26" s="221" t="s">
        <v>301</v>
      </c>
      <c r="C26" s="221" t="s">
        <v>367</v>
      </c>
      <c r="D26" s="221" t="s">
        <v>368</v>
      </c>
      <c r="E26" s="221" t="n">
        <v>950</v>
      </c>
      <c r="F26" s="221" t="n">
        <v>1040</v>
      </c>
      <c r="G26" s="221" t="n">
        <v>160</v>
      </c>
      <c r="H26" s="221" t="n">
        <v>240</v>
      </c>
      <c r="I26" s="222" t="n">
        <v>45582</v>
      </c>
      <c r="J26" s="221" t="s">
        <v>292</v>
      </c>
      <c r="K26" s="220" t="s">
        <v>317</v>
      </c>
    </row>
    <row r="27" customFormat="false" ht="15" hidden="false" customHeight="false" outlineLevel="0" collapsed="false">
      <c r="A27" s="221" t="s">
        <v>176</v>
      </c>
      <c r="B27" s="221" t="s">
        <v>307</v>
      </c>
      <c r="C27" s="221" t="s">
        <v>369</v>
      </c>
      <c r="D27" s="221" t="s">
        <v>370</v>
      </c>
      <c r="E27" s="221" t="n">
        <v>1370</v>
      </c>
      <c r="F27" s="221" t="n">
        <v>260</v>
      </c>
      <c r="G27" s="221" t="n">
        <v>80</v>
      </c>
      <c r="H27" s="221" t="n">
        <v>70</v>
      </c>
      <c r="I27" s="222" t="n">
        <v>45582</v>
      </c>
      <c r="J27" s="221" t="s">
        <v>292</v>
      </c>
      <c r="K27" s="220" t="s">
        <v>317</v>
      </c>
    </row>
    <row r="28" customFormat="false" ht="15" hidden="false" customHeight="false" outlineLevel="0" collapsed="false">
      <c r="A28" s="221" t="s">
        <v>185</v>
      </c>
      <c r="B28" s="221" t="s">
        <v>301</v>
      </c>
      <c r="C28" s="221" t="s">
        <v>371</v>
      </c>
      <c r="D28" s="221" t="s">
        <v>372</v>
      </c>
      <c r="E28" s="221" t="s">
        <v>373</v>
      </c>
      <c r="F28" s="221" t="s">
        <v>351</v>
      </c>
      <c r="G28" s="221" t="s">
        <v>374</v>
      </c>
      <c r="H28" s="221" t="s">
        <v>375</v>
      </c>
      <c r="I28" s="222" t="n">
        <v>45594</v>
      </c>
      <c r="J28" s="221" t="s">
        <v>292</v>
      </c>
      <c r="K28" s="220" t="s">
        <v>293</v>
      </c>
    </row>
    <row r="29" customFormat="false" ht="15" hidden="false" customHeight="false" outlineLevel="0" collapsed="false">
      <c r="A29" s="221" t="s">
        <v>193</v>
      </c>
      <c r="B29" s="221" t="s">
        <v>301</v>
      </c>
      <c r="C29" s="221" t="s">
        <v>376</v>
      </c>
      <c r="D29" s="221" t="s">
        <v>377</v>
      </c>
      <c r="E29" s="221" t="s">
        <v>325</v>
      </c>
      <c r="F29" s="221" t="s">
        <v>378</v>
      </c>
      <c r="G29" s="221" t="s">
        <v>379</v>
      </c>
      <c r="H29" s="221" t="s">
        <v>380</v>
      </c>
      <c r="I29" s="222" t="n">
        <v>45594</v>
      </c>
      <c r="J29" s="221" t="s">
        <v>292</v>
      </c>
      <c r="K29" s="220" t="s">
        <v>293</v>
      </c>
    </row>
    <row r="30" customFormat="false" ht="15" hidden="false" customHeight="false" outlineLevel="0" collapsed="false">
      <c r="A30" s="221" t="s">
        <v>201</v>
      </c>
      <c r="B30" s="221" t="s">
        <v>301</v>
      </c>
      <c r="C30" s="221" t="s">
        <v>371</v>
      </c>
      <c r="D30" s="221" t="s">
        <v>381</v>
      </c>
      <c r="E30" s="221" t="n">
        <v>330</v>
      </c>
      <c r="F30" s="221" t="n">
        <v>760</v>
      </c>
      <c r="G30" s="221" t="n">
        <v>130</v>
      </c>
      <c r="H30" s="221" t="n">
        <v>80</v>
      </c>
      <c r="I30" s="222" t="n">
        <v>45582</v>
      </c>
      <c r="J30" s="221" t="s">
        <v>292</v>
      </c>
      <c r="K30" s="220" t="s">
        <v>317</v>
      </c>
    </row>
    <row r="31" customFormat="false" ht="15" hidden="false" customHeight="false" outlineLevel="0" collapsed="false">
      <c r="A31" s="221" t="s">
        <v>209</v>
      </c>
      <c r="B31" s="221" t="s">
        <v>307</v>
      </c>
      <c r="C31" s="223" t="s">
        <v>382</v>
      </c>
      <c r="D31" s="221" t="s">
        <v>383</v>
      </c>
      <c r="E31" s="221" t="n">
        <v>321</v>
      </c>
      <c r="F31" s="221" t="n">
        <v>360</v>
      </c>
      <c r="G31" s="221" t="n">
        <v>70</v>
      </c>
      <c r="H31" s="221" t="n">
        <v>50</v>
      </c>
      <c r="I31" s="222" t="n">
        <v>45582</v>
      </c>
      <c r="J31" s="221" t="s">
        <v>292</v>
      </c>
      <c r="K31" s="220" t="s">
        <v>317</v>
      </c>
    </row>
  </sheetData>
  <conditionalFormatting sqref="A2:J31">
    <cfRule type="expression" priority="2" aboveAverage="0" equalAverage="0" bottom="0" percent="0" rank="0" text="" dxfId="6">
      <formula>$J2="OCUPADA"</formula>
    </cfRule>
    <cfRule type="expression" priority="3" aboveAverage="0" equalAverage="0" bottom="0" percent="0" rank="0" text="" dxfId="7">
      <formula>$J2="REVISAR"</formula>
    </cfRule>
    <cfRule type="expression" priority="4" aboveAverage="0" equalAverage="0" bottom="0" percent="0" rank="0" text="" dxfId="8">
      <formula>$J2="OK"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  <tableParts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B35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R10" activeCellId="0" sqref="R10"/>
    </sheetView>
  </sheetViews>
  <sheetFormatPr defaultColWidth="11.43359375" defaultRowHeight="12.75" zeroHeight="false" outlineLevelRow="0" outlineLevelCol="0"/>
  <cols>
    <col collapsed="false" customWidth="true" hidden="false" outlineLevel="0" max="1" min="1" style="93" width="1.29"/>
    <col collapsed="false" customWidth="true" hidden="false" outlineLevel="0" max="2" min="2" style="93" width="7.16"/>
    <col collapsed="false" customWidth="true" hidden="false" outlineLevel="0" max="3" min="3" style="181" width="11.14"/>
    <col collapsed="false" customWidth="true" hidden="false" outlineLevel="0" max="4" min="4" style="141" width="1"/>
    <col collapsed="false" customWidth="true" hidden="false" outlineLevel="0" max="5" min="5" style="93" width="7.86"/>
    <col collapsed="false" customWidth="true" hidden="false" outlineLevel="0" max="6" min="6" style="93" width="11.29"/>
    <col collapsed="false" customWidth="true" hidden="false" outlineLevel="0" max="7" min="7" style="93" width="1.57"/>
    <col collapsed="false" customWidth="true" hidden="false" outlineLevel="0" max="8" min="8" style="93" width="6.85"/>
    <col collapsed="false" customWidth="true" hidden="false" outlineLevel="0" max="9" min="9" style="93" width="11.29"/>
    <col collapsed="false" customWidth="true" hidden="false" outlineLevel="0" max="10" min="10" style="93" width="1.57"/>
    <col collapsed="false" customWidth="true" hidden="false" outlineLevel="0" max="11" min="11" style="93" width="7.42"/>
    <col collapsed="false" customWidth="true" hidden="false" outlineLevel="0" max="12" min="12" style="93" width="11.29"/>
    <col collapsed="false" customWidth="true" hidden="false" outlineLevel="0" max="13" min="13" style="93" width="1"/>
    <col collapsed="false" customWidth="true" hidden="false" outlineLevel="0" max="14" min="14" style="93" width="7.57"/>
    <col collapsed="false" customWidth="true" hidden="false" outlineLevel="0" max="15" min="15" style="93" width="11.29"/>
    <col collapsed="false" customWidth="true" hidden="false" outlineLevel="0" max="16" min="16" style="93" width="1.42"/>
    <col collapsed="false" customWidth="true" hidden="false" outlineLevel="0" max="17" min="17" style="110" width="7.57"/>
    <col collapsed="false" customWidth="true" hidden="false" outlineLevel="0" max="18" min="18" style="93" width="11.29"/>
    <col collapsed="false" customWidth="true" hidden="false" outlineLevel="0" max="19" min="19" style="93" width="2.42"/>
    <col collapsed="false" customWidth="true" hidden="false" outlineLevel="0" max="20" min="20" style="93" width="7.57"/>
    <col collapsed="false" customWidth="true" hidden="false" outlineLevel="0" max="21" min="21" style="93" width="11.29"/>
    <col collapsed="false" customWidth="true" hidden="false" outlineLevel="0" max="22" min="22" style="93" width="1.85"/>
    <col collapsed="false" customWidth="true" hidden="false" outlineLevel="0" max="23" min="23" style="93" width="7.42"/>
    <col collapsed="false" customWidth="true" hidden="false" outlineLevel="0" max="24" min="24" style="93" width="11"/>
    <col collapsed="false" customWidth="true" hidden="false" outlineLevel="0" max="25" min="25" style="93" width="5.71"/>
    <col collapsed="false" customWidth="true" hidden="false" outlineLevel="0" max="26" min="26" style="93" width="7.42"/>
    <col collapsed="false" customWidth="true" hidden="false" outlineLevel="0" max="27" min="27" style="93" width="1.29"/>
    <col collapsed="false" customWidth="true" hidden="false" outlineLevel="0" max="28" min="28" style="93" width="27.86"/>
    <col collapsed="false" customWidth="false" hidden="false" outlineLevel="0" max="16384" min="29" style="93" width="11.43"/>
  </cols>
  <sheetData>
    <row r="1" customFormat="false" ht="15" hidden="false" customHeight="false" outlineLevel="0" collapsed="false">
      <c r="A1" s="180"/>
      <c r="B1" s="224" t="s">
        <v>384</v>
      </c>
      <c r="C1" s="224"/>
      <c r="D1" s="224"/>
      <c r="E1" s="224"/>
      <c r="F1" s="224"/>
      <c r="G1" s="224"/>
      <c r="H1" s="224"/>
      <c r="I1" s="224"/>
      <c r="J1" s="224"/>
      <c r="K1" s="224"/>
      <c r="L1" s="224"/>
      <c r="M1" s="224"/>
      <c r="N1" s="224"/>
      <c r="O1" s="224"/>
      <c r="P1" s="224"/>
      <c r="Q1" s="224"/>
      <c r="R1" s="224"/>
      <c r="S1" s="224"/>
      <c r="T1" s="224"/>
      <c r="U1" s="224"/>
      <c r="V1" s="224"/>
      <c r="W1" s="224"/>
      <c r="X1" s="224"/>
      <c r="Y1" s="224"/>
      <c r="Z1" s="182"/>
      <c r="AA1" s="182"/>
    </row>
    <row r="2" customFormat="false" ht="9.75" hidden="false" customHeight="true" outlineLevel="0" collapsed="false">
      <c r="A2" s="180"/>
      <c r="B2" s="182"/>
      <c r="C2" s="183"/>
      <c r="D2" s="184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5"/>
      <c r="R2" s="182"/>
      <c r="S2" s="182"/>
      <c r="T2" s="182"/>
      <c r="U2" s="182"/>
      <c r="V2" s="182"/>
      <c r="W2" s="182"/>
      <c r="X2" s="182"/>
      <c r="Y2" s="182"/>
      <c r="Z2" s="182"/>
      <c r="AA2" s="182"/>
    </row>
    <row r="3" customFormat="false" ht="13.8" hidden="false" customHeight="false" outlineLevel="0" collapsed="false">
      <c r="A3" s="180"/>
      <c r="B3" s="186" t="s">
        <v>0</v>
      </c>
      <c r="C3" s="88"/>
      <c r="D3" s="187"/>
      <c r="E3" s="90" t="s">
        <v>0</v>
      </c>
      <c r="F3" s="90"/>
      <c r="G3" s="91"/>
      <c r="H3" s="90" t="s">
        <v>0</v>
      </c>
      <c r="I3" s="90"/>
      <c r="J3" s="91"/>
      <c r="K3" s="90" t="s">
        <v>0</v>
      </c>
      <c r="L3" s="90"/>
      <c r="M3" s="91"/>
      <c r="N3" s="90" t="s">
        <v>0</v>
      </c>
      <c r="O3" s="90"/>
      <c r="P3" s="91"/>
      <c r="Q3" s="90" t="s">
        <v>0</v>
      </c>
      <c r="R3" s="90"/>
      <c r="S3" s="91"/>
      <c r="T3" s="90" t="s">
        <v>0</v>
      </c>
      <c r="U3" s="90"/>
      <c r="V3" s="91"/>
      <c r="W3" s="90" t="s">
        <v>0</v>
      </c>
      <c r="X3" s="90"/>
      <c r="Y3" s="120"/>
      <c r="AA3" s="182"/>
    </row>
    <row r="4" customFormat="false" ht="13.8" hidden="false" customHeight="false" outlineLevel="0" collapsed="false">
      <c r="A4" s="180"/>
      <c r="B4" s="225" t="n">
        <v>1101</v>
      </c>
      <c r="C4" s="226" t="s">
        <v>251</v>
      </c>
      <c r="E4" s="68" t="n">
        <v>1201</v>
      </c>
      <c r="F4" s="68" t="s">
        <v>247</v>
      </c>
      <c r="H4" s="68" t="n">
        <v>1301</v>
      </c>
      <c r="I4" s="68" t="s">
        <v>247</v>
      </c>
      <c r="K4" s="227" t="n">
        <v>1401</v>
      </c>
      <c r="L4" s="227" t="s">
        <v>251</v>
      </c>
      <c r="N4" s="228" t="n">
        <v>1501</v>
      </c>
      <c r="O4" s="228" t="s">
        <v>247</v>
      </c>
      <c r="Q4" s="229" t="n">
        <v>1602</v>
      </c>
      <c r="R4" s="68" t="s">
        <v>247</v>
      </c>
      <c r="T4" s="230" t="n">
        <v>1703</v>
      </c>
      <c r="U4" s="230" t="s">
        <v>261</v>
      </c>
      <c r="W4" s="231" t="n">
        <v>1804</v>
      </c>
      <c r="X4" s="231" t="s">
        <v>385</v>
      </c>
      <c r="Y4" s="111"/>
      <c r="AA4" s="182"/>
    </row>
    <row r="5" customFormat="false" ht="13.8" hidden="false" customHeight="false" outlineLevel="0" collapsed="false">
      <c r="A5" s="180"/>
      <c r="B5" s="225" t="s">
        <v>5</v>
      </c>
      <c r="C5" s="226" t="s">
        <v>251</v>
      </c>
      <c r="E5" s="230" t="s">
        <v>6</v>
      </c>
      <c r="F5" s="230" t="s">
        <v>261</v>
      </c>
      <c r="H5" s="227" t="s">
        <v>7</v>
      </c>
      <c r="I5" s="227" t="s">
        <v>251</v>
      </c>
      <c r="K5" s="227" t="s">
        <v>8</v>
      </c>
      <c r="L5" s="227" t="s">
        <v>251</v>
      </c>
      <c r="N5" s="232" t="s">
        <v>9</v>
      </c>
      <c r="O5" s="232" t="s">
        <v>386</v>
      </c>
      <c r="Q5" s="232" t="s">
        <v>11</v>
      </c>
      <c r="R5" s="232" t="s">
        <v>386</v>
      </c>
      <c r="T5" s="230" t="s">
        <v>12</v>
      </c>
      <c r="U5" s="230" t="s">
        <v>261</v>
      </c>
      <c r="W5" s="227" t="s">
        <v>13</v>
      </c>
      <c r="X5" s="227" t="s">
        <v>251</v>
      </c>
      <c r="Y5" s="111"/>
      <c r="AA5" s="182"/>
    </row>
    <row r="6" customFormat="false" ht="13.8" hidden="false" customHeight="false" outlineLevel="0" collapsed="false">
      <c r="A6" s="180"/>
      <c r="B6" s="225" t="s">
        <v>14</v>
      </c>
      <c r="C6" s="226" t="s">
        <v>251</v>
      </c>
      <c r="E6" s="230" t="s">
        <v>15</v>
      </c>
      <c r="F6" s="230" t="s">
        <v>261</v>
      </c>
      <c r="H6" s="227" t="s">
        <v>16</v>
      </c>
      <c r="I6" s="227" t="s">
        <v>251</v>
      </c>
      <c r="K6" s="227" t="s">
        <v>17</v>
      </c>
      <c r="L6" s="227" t="s">
        <v>251</v>
      </c>
      <c r="N6" s="232" t="s">
        <v>18</v>
      </c>
      <c r="O6" s="232" t="s">
        <v>386</v>
      </c>
      <c r="Q6" s="232" t="s">
        <v>19</v>
      </c>
      <c r="R6" s="232" t="s">
        <v>386</v>
      </c>
      <c r="T6" s="230" t="s">
        <v>20</v>
      </c>
      <c r="U6" s="230" t="s">
        <v>261</v>
      </c>
      <c r="W6" s="227" t="s">
        <v>21</v>
      </c>
      <c r="X6" s="227" t="s">
        <v>251</v>
      </c>
      <c r="Y6" s="111"/>
      <c r="AA6" s="182"/>
    </row>
    <row r="7" customFormat="false" ht="13.8" hidden="false" customHeight="false" outlineLevel="0" collapsed="false">
      <c r="A7" s="180"/>
      <c r="B7" s="195" t="s">
        <v>22</v>
      </c>
      <c r="C7" s="196" t="s">
        <v>247</v>
      </c>
      <c r="E7" s="227" t="s">
        <v>23</v>
      </c>
      <c r="F7" s="227" t="s">
        <v>251</v>
      </c>
      <c r="H7" s="227" t="s">
        <v>24</v>
      </c>
      <c r="I7" s="227" t="s">
        <v>251</v>
      </c>
      <c r="K7" s="227" t="s">
        <v>25</v>
      </c>
      <c r="L7" s="227" t="s">
        <v>251</v>
      </c>
      <c r="N7" s="227" t="s">
        <v>26</v>
      </c>
      <c r="O7" s="227" t="s">
        <v>251</v>
      </c>
      <c r="Q7" s="232" t="s">
        <v>27</v>
      </c>
      <c r="R7" s="232" t="s">
        <v>386</v>
      </c>
      <c r="T7" s="227" t="s">
        <v>28</v>
      </c>
      <c r="U7" s="227" t="s">
        <v>251</v>
      </c>
      <c r="W7" s="227" t="s">
        <v>29</v>
      </c>
      <c r="X7" s="227" t="s">
        <v>251</v>
      </c>
      <c r="Y7" s="111"/>
      <c r="AA7" s="182"/>
    </row>
    <row r="8" customFormat="false" ht="13.8" hidden="false" customHeight="false" outlineLevel="0" collapsed="false">
      <c r="A8" s="180"/>
      <c r="B8" s="195" t="s">
        <v>30</v>
      </c>
      <c r="C8" s="196" t="s">
        <v>247</v>
      </c>
      <c r="E8" s="227" t="s">
        <v>31</v>
      </c>
      <c r="F8" s="227" t="s">
        <v>251</v>
      </c>
      <c r="H8" s="227" t="s">
        <v>32</v>
      </c>
      <c r="I8" s="227" t="s">
        <v>251</v>
      </c>
      <c r="K8" s="227" t="s">
        <v>33</v>
      </c>
      <c r="L8" s="227" t="s">
        <v>251</v>
      </c>
      <c r="N8" s="227" t="s">
        <v>34</v>
      </c>
      <c r="O8" s="227" t="s">
        <v>251</v>
      </c>
      <c r="Q8" s="232" t="s">
        <v>35</v>
      </c>
      <c r="R8" s="232" t="s">
        <v>386</v>
      </c>
      <c r="T8" s="227" t="s">
        <v>36</v>
      </c>
      <c r="U8" s="227" t="s">
        <v>251</v>
      </c>
      <c r="W8" s="227" t="s">
        <v>37</v>
      </c>
      <c r="X8" s="227" t="s">
        <v>251</v>
      </c>
      <c r="Y8" s="111"/>
      <c r="AA8" s="184"/>
    </row>
    <row r="9" customFormat="false" ht="13.8" hidden="false" customHeight="false" outlineLevel="0" collapsed="false">
      <c r="A9" s="180"/>
      <c r="B9" s="225" t="s">
        <v>38</v>
      </c>
      <c r="C9" s="226" t="s">
        <v>251</v>
      </c>
      <c r="E9" s="227" t="s">
        <v>39</v>
      </c>
      <c r="F9" s="227" t="s">
        <v>251</v>
      </c>
      <c r="H9" s="227" t="s">
        <v>40</v>
      </c>
      <c r="I9" s="227" t="s">
        <v>251</v>
      </c>
      <c r="K9" s="227" t="s">
        <v>41</v>
      </c>
      <c r="L9" s="227" t="s">
        <v>251</v>
      </c>
      <c r="N9" s="227" t="s">
        <v>42</v>
      </c>
      <c r="O9" s="227" t="s">
        <v>251</v>
      </c>
      <c r="Q9" s="230" t="s">
        <v>43</v>
      </c>
      <c r="R9" s="230" t="s">
        <v>261</v>
      </c>
      <c r="T9" s="232" t="s">
        <v>45</v>
      </c>
      <c r="U9" s="232" t="s">
        <v>386</v>
      </c>
      <c r="W9" s="228" t="s">
        <v>46</v>
      </c>
      <c r="X9" s="68" t="s">
        <v>247</v>
      </c>
      <c r="Y9" s="111"/>
      <c r="AA9" s="184"/>
    </row>
    <row r="10" customFormat="false" ht="13.8" hidden="false" customHeight="false" outlineLevel="0" collapsed="false">
      <c r="A10" s="180"/>
      <c r="B10" s="225" t="s">
        <v>47</v>
      </c>
      <c r="C10" s="226" t="s">
        <v>251</v>
      </c>
      <c r="E10" s="227" t="s">
        <v>48</v>
      </c>
      <c r="F10" s="227" t="s">
        <v>251</v>
      </c>
      <c r="H10" s="227" t="s">
        <v>49</v>
      </c>
      <c r="I10" s="227" t="s">
        <v>251</v>
      </c>
      <c r="K10" s="227" t="s">
        <v>50</v>
      </c>
      <c r="L10" s="227" t="s">
        <v>251</v>
      </c>
      <c r="N10" s="227" t="s">
        <v>51</v>
      </c>
      <c r="O10" s="227" t="s">
        <v>251</v>
      </c>
      <c r="Q10" s="230" t="s">
        <v>52</v>
      </c>
      <c r="R10" s="230" t="s">
        <v>261</v>
      </c>
      <c r="T10" s="232" t="s">
        <v>53</v>
      </c>
      <c r="U10" s="232" t="s">
        <v>386</v>
      </c>
      <c r="W10" s="68" t="s">
        <v>54</v>
      </c>
      <c r="X10" s="68" t="s">
        <v>247</v>
      </c>
      <c r="Y10" s="111"/>
      <c r="AA10" s="182"/>
    </row>
    <row r="11" customFormat="false" ht="13.8" hidden="false" customHeight="false" outlineLevel="0" collapsed="false">
      <c r="A11" s="180"/>
      <c r="B11" s="233" t="s">
        <v>55</v>
      </c>
      <c r="C11" s="230" t="s">
        <v>261</v>
      </c>
      <c r="E11" s="227" t="s">
        <v>56</v>
      </c>
      <c r="F11" s="227" t="s">
        <v>251</v>
      </c>
      <c r="H11" s="230" t="s">
        <v>57</v>
      </c>
      <c r="I11" s="230" t="s">
        <v>261</v>
      </c>
      <c r="K11" s="227" t="s">
        <v>58</v>
      </c>
      <c r="L11" s="227" t="s">
        <v>251</v>
      </c>
      <c r="N11" s="230" t="s">
        <v>59</v>
      </c>
      <c r="O11" s="230" t="s">
        <v>261</v>
      </c>
      <c r="Q11" s="234" t="s">
        <v>60</v>
      </c>
      <c r="R11" s="232" t="s">
        <v>386</v>
      </c>
      <c r="T11" s="227" t="s">
        <v>61</v>
      </c>
      <c r="U11" s="227" t="s">
        <v>251</v>
      </c>
      <c r="W11" s="110"/>
      <c r="Y11" s="111"/>
      <c r="AA11" s="197"/>
    </row>
    <row r="12" customFormat="false" ht="13.8" hidden="false" customHeight="false" outlineLevel="0" collapsed="false">
      <c r="A12" s="180"/>
      <c r="B12" s="233" t="s">
        <v>62</v>
      </c>
      <c r="C12" s="230" t="s">
        <v>261</v>
      </c>
      <c r="E12" s="227" t="s">
        <v>63</v>
      </c>
      <c r="F12" s="227" t="s">
        <v>251</v>
      </c>
      <c r="H12" s="230" t="s">
        <v>64</v>
      </c>
      <c r="I12" s="230" t="s">
        <v>261</v>
      </c>
      <c r="K12" s="227" t="s">
        <v>65</v>
      </c>
      <c r="L12" s="227" t="s">
        <v>251</v>
      </c>
      <c r="N12" s="230" t="s">
        <v>66</v>
      </c>
      <c r="O12" s="230" t="s">
        <v>261</v>
      </c>
      <c r="Q12" s="234" t="s">
        <v>67</v>
      </c>
      <c r="R12" s="232" t="s">
        <v>386</v>
      </c>
      <c r="T12" s="227" t="s">
        <v>68</v>
      </c>
      <c r="U12" s="227" t="s">
        <v>251</v>
      </c>
      <c r="V12" s="110"/>
      <c r="W12" s="110"/>
      <c r="Y12" s="111"/>
      <c r="AA12" s="182"/>
    </row>
    <row r="13" customFormat="false" ht="13.8" hidden="false" customHeight="false" outlineLevel="0" collapsed="false">
      <c r="A13" s="180"/>
      <c r="B13" s="233" t="s">
        <v>69</v>
      </c>
      <c r="C13" s="230" t="s">
        <v>261</v>
      </c>
      <c r="E13" s="227" t="s">
        <v>70</v>
      </c>
      <c r="F13" s="227" t="s">
        <v>251</v>
      </c>
      <c r="H13" s="227" t="s">
        <v>71</v>
      </c>
      <c r="I13" s="227" t="s">
        <v>251</v>
      </c>
      <c r="K13" s="227" t="s">
        <v>72</v>
      </c>
      <c r="L13" s="227" t="s">
        <v>251</v>
      </c>
      <c r="N13" s="227" t="s">
        <v>73</v>
      </c>
      <c r="O13" s="227" t="s">
        <v>251</v>
      </c>
      <c r="Q13" s="227" t="s">
        <v>74</v>
      </c>
      <c r="R13" s="227" t="s">
        <v>251</v>
      </c>
      <c r="T13" s="110"/>
      <c r="Y13" s="111"/>
      <c r="AA13" s="182"/>
    </row>
    <row r="14" customFormat="false" ht="13.8" hidden="false" customHeight="false" outlineLevel="0" collapsed="false">
      <c r="A14" s="180"/>
      <c r="B14" s="233" t="s">
        <v>75</v>
      </c>
      <c r="C14" s="230" t="s">
        <v>261</v>
      </c>
      <c r="E14" s="227" t="s">
        <v>76</v>
      </c>
      <c r="F14" s="227" t="s">
        <v>251</v>
      </c>
      <c r="H14" s="227" t="s">
        <v>77</v>
      </c>
      <c r="I14" s="227" t="s">
        <v>251</v>
      </c>
      <c r="K14" s="227" t="s">
        <v>78</v>
      </c>
      <c r="L14" s="227" t="s">
        <v>251</v>
      </c>
      <c r="N14" s="227" t="s">
        <v>79</v>
      </c>
      <c r="O14" s="227" t="s">
        <v>251</v>
      </c>
      <c r="Q14" s="227" t="s">
        <v>80</v>
      </c>
      <c r="R14" s="227" t="s">
        <v>251</v>
      </c>
      <c r="T14" s="110"/>
      <c r="Y14" s="111"/>
      <c r="AA14" s="182"/>
    </row>
    <row r="15" customFormat="false" ht="13.8" hidden="false" customHeight="false" outlineLevel="0" collapsed="false">
      <c r="A15" s="180"/>
      <c r="B15" s="225" t="s">
        <v>81</v>
      </c>
      <c r="C15" s="226" t="s">
        <v>251</v>
      </c>
      <c r="E15" s="68" t="s">
        <v>82</v>
      </c>
      <c r="F15" s="68" t="s">
        <v>247</v>
      </c>
      <c r="H15" s="227" t="s">
        <v>83</v>
      </c>
      <c r="I15" s="227" t="s">
        <v>251</v>
      </c>
      <c r="K15" s="227" t="s">
        <v>84</v>
      </c>
      <c r="L15" s="227" t="s">
        <v>251</v>
      </c>
      <c r="N15" s="230" t="s">
        <v>85</v>
      </c>
      <c r="O15" s="230" t="s">
        <v>261</v>
      </c>
      <c r="Y15" s="111"/>
      <c r="AA15" s="182"/>
    </row>
    <row r="16" customFormat="false" ht="13.8" hidden="false" customHeight="false" outlineLevel="0" collapsed="false">
      <c r="A16" s="180"/>
      <c r="B16" s="225" t="s">
        <v>86</v>
      </c>
      <c r="C16" s="226" t="s">
        <v>251</v>
      </c>
      <c r="E16" s="68" t="s">
        <v>87</v>
      </c>
      <c r="F16" s="68" t="s">
        <v>247</v>
      </c>
      <c r="H16" s="227" t="s">
        <v>88</v>
      </c>
      <c r="I16" s="227" t="s">
        <v>251</v>
      </c>
      <c r="K16" s="227" t="s">
        <v>89</v>
      </c>
      <c r="L16" s="227" t="s">
        <v>251</v>
      </c>
      <c r="N16" s="230" t="s">
        <v>90</v>
      </c>
      <c r="O16" s="230" t="s">
        <v>261</v>
      </c>
      <c r="Y16" s="111"/>
      <c r="AA16" s="182"/>
    </row>
    <row r="17" customFormat="false" ht="13.8" hidden="false" customHeight="false" outlineLevel="0" collapsed="false">
      <c r="A17" s="180"/>
      <c r="B17" s="235"/>
      <c r="C17" s="236" t="n">
        <f aca="false">COUNTIF(C4:C16,"HOTEL")</f>
        <v>2</v>
      </c>
      <c r="D17" s="236"/>
      <c r="E17" s="236"/>
      <c r="F17" s="236" t="n">
        <f aca="false">COUNTIF(F4:F16,"HOTEL")</f>
        <v>3</v>
      </c>
      <c r="G17" s="236"/>
      <c r="H17" s="236"/>
      <c r="I17" s="236" t="n">
        <f aca="false">COUNTIF(I4:I16,"HOTEL")</f>
        <v>1</v>
      </c>
      <c r="J17" s="236"/>
      <c r="K17" s="236"/>
      <c r="L17" s="236" t="n">
        <f aca="false">COUNTIF(L4:L16,"HOTEL")</f>
        <v>0</v>
      </c>
      <c r="M17" s="236"/>
      <c r="N17" s="236"/>
      <c r="O17" s="236" t="n">
        <f aca="false">COUNTIF(O4:O16,"HOTEL")</f>
        <v>1</v>
      </c>
      <c r="P17" s="236"/>
      <c r="Q17" s="236"/>
      <c r="R17" s="236" t="n">
        <f aca="false">COUNTIF(R4:R16,"HOTEL")</f>
        <v>1</v>
      </c>
      <c r="S17" s="236"/>
      <c r="T17" s="236"/>
      <c r="U17" s="236" t="n">
        <f aca="false">COUNTIF(U4:U16,"HOTEL")</f>
        <v>0</v>
      </c>
      <c r="V17" s="236"/>
      <c r="W17" s="236"/>
      <c r="X17" s="236" t="n">
        <f aca="false">COUNTIF(X4:X16,"HOTEL")</f>
        <v>2</v>
      </c>
      <c r="Y17" s="237"/>
      <c r="AA17" s="182"/>
    </row>
    <row r="18" customFormat="false" ht="13.8" hidden="false" customHeight="false" outlineLevel="0" collapsed="false">
      <c r="A18" s="180"/>
      <c r="B18" s="235"/>
      <c r="C18" s="238" t="n">
        <f aca="false">COUNTIF(C4:C16,"REALSTATE")</f>
        <v>0</v>
      </c>
      <c r="D18" s="238"/>
      <c r="E18" s="238"/>
      <c r="F18" s="238" t="n">
        <f aca="false">COUNTIF(F4:F16,"REALSTATE")</f>
        <v>0</v>
      </c>
      <c r="G18" s="238"/>
      <c r="H18" s="238"/>
      <c r="I18" s="238" t="n">
        <f aca="false">COUNTIF(I4:I16,"REALSTATE")</f>
        <v>0</v>
      </c>
      <c r="J18" s="238"/>
      <c r="K18" s="238"/>
      <c r="L18" s="238" t="n">
        <f aca="false">COUNTIF(L4:L16,"REALSTATE")</f>
        <v>0</v>
      </c>
      <c r="M18" s="238"/>
      <c r="N18" s="238"/>
      <c r="O18" s="238" t="n">
        <f aca="false">COUNTIF(O4:O16,"REALSTATE")</f>
        <v>0</v>
      </c>
      <c r="P18" s="238"/>
      <c r="Q18" s="238"/>
      <c r="R18" s="238" t="n">
        <f aca="false">COUNTIF(R4:R16,"REALSTATE")</f>
        <v>0</v>
      </c>
      <c r="S18" s="238"/>
      <c r="T18" s="238"/>
      <c r="U18" s="238" t="n">
        <f aca="false">COUNTIF(U4:U16,"REALSTATE")</f>
        <v>0</v>
      </c>
      <c r="V18" s="238"/>
      <c r="W18" s="238"/>
      <c r="X18" s="238" t="n">
        <f aca="false">COUNTIF(X4:X16,"REALSTATE")</f>
        <v>0</v>
      </c>
      <c r="Y18" s="239"/>
      <c r="AA18" s="182"/>
    </row>
    <row r="19" customFormat="false" ht="13.8" hidden="false" customHeight="false" outlineLevel="0" collapsed="false">
      <c r="A19" s="180"/>
      <c r="B19" s="235"/>
      <c r="C19" s="238" t="n">
        <f aca="false">COUNTIF(C5:C17,"FRACCIONAL")</f>
        <v>0</v>
      </c>
      <c r="D19" s="238"/>
      <c r="E19" s="238"/>
      <c r="F19" s="238" t="n">
        <f aca="false">COUNTIF(F5:F17,"FRACCIONAL")</f>
        <v>0</v>
      </c>
      <c r="G19" s="238"/>
      <c r="H19" s="238"/>
      <c r="I19" s="238" t="n">
        <f aca="false">COUNTIF(I5:I17,"FRACCIONAL")</f>
        <v>0</v>
      </c>
      <c r="J19" s="238"/>
      <c r="K19" s="238"/>
      <c r="L19" s="238" t="n">
        <f aca="false">COUNTIF(L5:L17,"FRACCIONAL")</f>
        <v>0</v>
      </c>
      <c r="M19" s="238"/>
      <c r="N19" s="238"/>
      <c r="O19" s="238" t="n">
        <f aca="false">COUNTIF(O5:O17,"FRACCIONAL")</f>
        <v>2</v>
      </c>
      <c r="P19" s="238"/>
      <c r="Q19" s="238"/>
      <c r="R19" s="238" t="n">
        <f aca="false">COUNTIF(R5:R17,"FRACCIONAL")</f>
        <v>6</v>
      </c>
      <c r="S19" s="238"/>
      <c r="T19" s="239"/>
      <c r="U19" s="238" t="n">
        <f aca="false">COUNTIF(U5:U17,"FRACCIONAL")</f>
        <v>2</v>
      </c>
      <c r="V19" s="238"/>
      <c r="W19" s="238"/>
      <c r="X19" s="238" t="n">
        <f aca="false">COUNTIF(X5:X17,"FRACCIONAL")</f>
        <v>0</v>
      </c>
      <c r="Y19" s="239"/>
      <c r="AA19" s="182"/>
    </row>
    <row r="20" customFormat="false" ht="13.8" hidden="false" customHeight="false" outlineLevel="0" collapsed="false">
      <c r="A20" s="180"/>
      <c r="B20" s="235"/>
      <c r="C20" s="238" t="n">
        <f aca="false">SUM(C17:C19)</f>
        <v>2</v>
      </c>
      <c r="D20" s="238"/>
      <c r="E20" s="238"/>
      <c r="F20" s="238" t="n">
        <f aca="false">SUM(F17:F19)</f>
        <v>3</v>
      </c>
      <c r="G20" s="238"/>
      <c r="H20" s="238"/>
      <c r="I20" s="238" t="n">
        <f aca="false">SUM(I17:I19)</f>
        <v>1</v>
      </c>
      <c r="J20" s="238"/>
      <c r="K20" s="238"/>
      <c r="L20" s="238" t="n">
        <f aca="false">SUM(L17:L19)</f>
        <v>0</v>
      </c>
      <c r="M20" s="238"/>
      <c r="N20" s="238"/>
      <c r="O20" s="238" t="n">
        <f aca="false">SUM(O17:O19)</f>
        <v>3</v>
      </c>
      <c r="P20" s="238"/>
      <c r="Q20" s="238"/>
      <c r="R20" s="238" t="n">
        <f aca="false">SUM(R17:R19)</f>
        <v>7</v>
      </c>
      <c r="S20" s="238"/>
      <c r="T20" s="239"/>
      <c r="U20" s="238" t="n">
        <f aca="false">SUM(U17:U19)</f>
        <v>2</v>
      </c>
      <c r="V20" s="238"/>
      <c r="W20" s="238"/>
      <c r="X20" s="238" t="n">
        <f aca="false">SUM(X17:X19)</f>
        <v>2</v>
      </c>
      <c r="Y20" s="239" t="n">
        <f aca="false">SUM(C20,F20,I20,L20,O20,R20,U20,X20)</f>
        <v>20</v>
      </c>
      <c r="AA20" s="182"/>
    </row>
    <row r="21" s="93" customFormat="true" ht="13.8" hidden="false" customHeight="false" outlineLevel="0" collapsed="false">
      <c r="A21" s="180"/>
      <c r="B21" s="235"/>
      <c r="C21" s="240"/>
      <c r="E21" s="241"/>
      <c r="F21" s="241"/>
      <c r="H21" s="242"/>
      <c r="I21" s="242"/>
      <c r="K21" s="242"/>
      <c r="L21" s="242"/>
      <c r="N21" s="243"/>
      <c r="O21" s="243"/>
      <c r="Y21" s="111"/>
      <c r="AA21" s="182"/>
    </row>
    <row r="22" s="93" customFormat="true" ht="13.8" hidden="false" customHeight="false" outlineLevel="0" collapsed="false">
      <c r="A22" s="180"/>
      <c r="B22" s="244"/>
      <c r="C22" s="114"/>
      <c r="E22" s="114"/>
      <c r="F22" s="114"/>
      <c r="H22" s="114"/>
      <c r="I22" s="114"/>
      <c r="K22" s="114"/>
      <c r="L22" s="114"/>
      <c r="N22" s="114"/>
      <c r="O22" s="114"/>
      <c r="Q22" s="114"/>
      <c r="R22" s="114"/>
      <c r="T22" s="114"/>
      <c r="U22" s="114"/>
      <c r="W22" s="114"/>
      <c r="X22" s="114"/>
      <c r="Y22" s="111"/>
      <c r="AA22" s="182"/>
    </row>
    <row r="23" customFormat="false" ht="13.8" hidden="false" customHeight="false" outlineLevel="0" collapsed="false">
      <c r="A23" s="180"/>
      <c r="B23" s="200"/>
      <c r="C23" s="201"/>
      <c r="D23" s="91"/>
      <c r="E23" s="91"/>
      <c r="F23" s="91"/>
      <c r="G23" s="91"/>
      <c r="H23" s="91"/>
      <c r="I23" s="91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120"/>
      <c r="AA23" s="182"/>
    </row>
    <row r="24" customFormat="false" ht="13.8" hidden="false" customHeight="false" outlineLevel="0" collapsed="false">
      <c r="A24" s="180"/>
      <c r="B24" s="202" t="s">
        <v>0</v>
      </c>
      <c r="C24" s="135"/>
      <c r="D24" s="177"/>
      <c r="E24" s="123" t="s">
        <v>0</v>
      </c>
      <c r="F24" s="123"/>
      <c r="G24" s="123"/>
      <c r="H24" s="123" t="s">
        <v>0</v>
      </c>
      <c r="I24" s="123"/>
      <c r="J24" s="123"/>
      <c r="K24" s="123" t="s">
        <v>0</v>
      </c>
      <c r="L24" s="123"/>
      <c r="M24" s="123"/>
      <c r="N24" s="123" t="s">
        <v>0</v>
      </c>
      <c r="O24" s="123"/>
      <c r="P24" s="123"/>
      <c r="Q24" s="123" t="s">
        <v>0</v>
      </c>
      <c r="R24" s="123"/>
      <c r="S24" s="123"/>
      <c r="T24" s="123" t="s">
        <v>0</v>
      </c>
      <c r="U24" s="123"/>
      <c r="V24" s="123"/>
      <c r="W24" s="123" t="s">
        <v>0</v>
      </c>
      <c r="X24" s="123"/>
      <c r="Y24" s="123" t="s">
        <v>0</v>
      </c>
      <c r="Z24" s="203"/>
      <c r="AA24" s="182"/>
    </row>
    <row r="25" customFormat="false" ht="13.8" hidden="false" customHeight="false" outlineLevel="0" collapsed="false">
      <c r="A25" s="180"/>
      <c r="B25" s="245" t="s">
        <v>92</v>
      </c>
      <c r="C25" s="246" t="s">
        <v>386</v>
      </c>
      <c r="E25" s="247" t="s">
        <v>93</v>
      </c>
      <c r="F25" s="247" t="s">
        <v>261</v>
      </c>
      <c r="H25" s="206" t="s">
        <v>94</v>
      </c>
      <c r="I25" s="196" t="s">
        <v>247</v>
      </c>
      <c r="K25" s="230" t="s">
        <v>95</v>
      </c>
      <c r="L25" s="247" t="s">
        <v>261</v>
      </c>
      <c r="N25" s="248" t="s">
        <v>96</v>
      </c>
      <c r="O25" s="227" t="s">
        <v>251</v>
      </c>
      <c r="Q25" s="206" t="s">
        <v>97</v>
      </c>
      <c r="R25" s="196" t="s">
        <v>247</v>
      </c>
      <c r="T25" s="249" t="s">
        <v>98</v>
      </c>
      <c r="U25" s="249" t="s">
        <v>99</v>
      </c>
      <c r="W25" s="206" t="s">
        <v>100</v>
      </c>
      <c r="X25" s="196" t="s">
        <v>247</v>
      </c>
      <c r="Y25" s="248" t="n">
        <v>3002</v>
      </c>
      <c r="Z25" s="250" t="s">
        <v>251</v>
      </c>
      <c r="AA25" s="182"/>
    </row>
    <row r="26" customFormat="false" ht="13.8" hidden="false" customHeight="false" outlineLevel="0" collapsed="false">
      <c r="A26" s="180"/>
      <c r="B26" s="245" t="s">
        <v>101</v>
      </c>
      <c r="C26" s="246" t="s">
        <v>386</v>
      </c>
      <c r="E26" s="230" t="s">
        <v>102</v>
      </c>
      <c r="F26" s="247" t="s">
        <v>261</v>
      </c>
      <c r="H26" s="68" t="s">
        <v>103</v>
      </c>
      <c r="I26" s="196" t="s">
        <v>247</v>
      </c>
      <c r="K26" s="230" t="s">
        <v>104</v>
      </c>
      <c r="L26" s="247" t="s">
        <v>261</v>
      </c>
      <c r="N26" s="227" t="s">
        <v>105</v>
      </c>
      <c r="O26" s="227" t="s">
        <v>251</v>
      </c>
      <c r="Q26" s="68" t="s">
        <v>106</v>
      </c>
      <c r="R26" s="196" t="s">
        <v>247</v>
      </c>
      <c r="T26" s="72" t="s">
        <v>107</v>
      </c>
      <c r="U26" s="72" t="s">
        <v>99</v>
      </c>
      <c r="W26" s="68" t="s">
        <v>108</v>
      </c>
      <c r="X26" s="196" t="s">
        <v>247</v>
      </c>
      <c r="Y26" s="227" t="n">
        <v>3003</v>
      </c>
      <c r="Z26" s="250" t="s">
        <v>251</v>
      </c>
      <c r="AA26" s="182"/>
    </row>
    <row r="27" customFormat="false" ht="13.8" hidden="false" customHeight="false" outlineLevel="0" collapsed="false">
      <c r="A27" s="180"/>
      <c r="B27" s="195" t="s">
        <v>109</v>
      </c>
      <c r="C27" s="196" t="s">
        <v>247</v>
      </c>
      <c r="E27" s="227" t="s">
        <v>110</v>
      </c>
      <c r="F27" s="227" t="s">
        <v>251</v>
      </c>
      <c r="H27" s="68" t="s">
        <v>111</v>
      </c>
      <c r="I27" s="196" t="s">
        <v>247</v>
      </c>
      <c r="K27" s="230" t="s">
        <v>112</v>
      </c>
      <c r="L27" s="247" t="s">
        <v>261</v>
      </c>
      <c r="N27" s="230" t="s">
        <v>113</v>
      </c>
      <c r="O27" s="247" t="s">
        <v>261</v>
      </c>
      <c r="Q27" s="227" t="s">
        <v>114</v>
      </c>
      <c r="R27" s="227" t="s">
        <v>251</v>
      </c>
      <c r="T27" s="68" t="s">
        <v>115</v>
      </c>
      <c r="U27" s="196" t="s">
        <v>247</v>
      </c>
      <c r="W27" s="232" t="s">
        <v>116</v>
      </c>
      <c r="X27" s="246" t="s">
        <v>386</v>
      </c>
      <c r="Z27" s="111"/>
      <c r="AA27" s="209"/>
    </row>
    <row r="28" customFormat="false" ht="15.75" hidden="false" customHeight="true" outlineLevel="0" collapsed="false">
      <c r="A28" s="180"/>
      <c r="B28" s="195" t="s">
        <v>117</v>
      </c>
      <c r="C28" s="196" t="s">
        <v>247</v>
      </c>
      <c r="E28" s="227" t="s">
        <v>118</v>
      </c>
      <c r="F28" s="227" t="s">
        <v>251</v>
      </c>
      <c r="H28" s="68" t="s">
        <v>119</v>
      </c>
      <c r="I28" s="196" t="s">
        <v>247</v>
      </c>
      <c r="K28" s="230" t="s">
        <v>120</v>
      </c>
      <c r="L28" s="247" t="s">
        <v>261</v>
      </c>
      <c r="N28" s="230" t="s">
        <v>121</v>
      </c>
      <c r="O28" s="247" t="s">
        <v>261</v>
      </c>
      <c r="Q28" s="227" t="s">
        <v>122</v>
      </c>
      <c r="R28" s="227" t="s">
        <v>251</v>
      </c>
      <c r="T28" s="68" t="s">
        <v>123</v>
      </c>
      <c r="U28" s="196" t="s">
        <v>247</v>
      </c>
      <c r="W28" s="232" t="s">
        <v>124</v>
      </c>
      <c r="X28" s="246" t="s">
        <v>386</v>
      </c>
      <c r="Z28" s="111"/>
      <c r="AA28" s="209"/>
    </row>
    <row r="29" customFormat="false" ht="13.8" hidden="false" customHeight="false" outlineLevel="0" collapsed="false">
      <c r="A29" s="180"/>
      <c r="B29" s="195" t="s">
        <v>125</v>
      </c>
      <c r="C29" s="196" t="s">
        <v>247</v>
      </c>
      <c r="E29" s="227" t="s">
        <v>126</v>
      </c>
      <c r="F29" s="227" t="s">
        <v>251</v>
      </c>
      <c r="H29" s="227" t="s">
        <v>127</v>
      </c>
      <c r="I29" s="227" t="s">
        <v>251</v>
      </c>
      <c r="K29" s="227" t="s">
        <v>128</v>
      </c>
      <c r="L29" s="227" t="s">
        <v>251</v>
      </c>
      <c r="N29" s="68" t="s">
        <v>129</v>
      </c>
      <c r="O29" s="196" t="s">
        <v>247</v>
      </c>
      <c r="Q29" s="227" t="s">
        <v>130</v>
      </c>
      <c r="R29" s="227" t="s">
        <v>251</v>
      </c>
      <c r="T29" s="227" t="s">
        <v>131</v>
      </c>
      <c r="U29" s="227" t="s">
        <v>251</v>
      </c>
      <c r="W29" s="227" t="s">
        <v>132</v>
      </c>
      <c r="X29" s="227" t="s">
        <v>251</v>
      </c>
      <c r="Z29" s="111"/>
      <c r="AA29" s="182"/>
    </row>
    <row r="30" customFormat="false" ht="13.8" hidden="false" customHeight="false" outlineLevel="0" collapsed="false">
      <c r="A30" s="180"/>
      <c r="B30" s="251" t="s">
        <v>133</v>
      </c>
      <c r="C30" s="196" t="s">
        <v>247</v>
      </c>
      <c r="E30" s="227" t="s">
        <v>134</v>
      </c>
      <c r="F30" s="227" t="s">
        <v>251</v>
      </c>
      <c r="H30" s="227" t="s">
        <v>135</v>
      </c>
      <c r="I30" s="227" t="s">
        <v>251</v>
      </c>
      <c r="K30" s="227" t="s">
        <v>136</v>
      </c>
      <c r="L30" s="227" t="s">
        <v>251</v>
      </c>
      <c r="N30" s="68" t="s">
        <v>137</v>
      </c>
      <c r="O30" s="196" t="s">
        <v>247</v>
      </c>
      <c r="Q30" s="227" t="s">
        <v>138</v>
      </c>
      <c r="R30" s="227" t="s">
        <v>251</v>
      </c>
      <c r="T30" s="227" t="s">
        <v>139</v>
      </c>
      <c r="U30" s="227" t="s">
        <v>251</v>
      </c>
      <c r="W30" s="227" t="s">
        <v>140</v>
      </c>
      <c r="X30" s="227" t="s">
        <v>251</v>
      </c>
      <c r="Z30" s="111"/>
      <c r="AA30" s="182"/>
    </row>
    <row r="31" customFormat="false" ht="13.8" hidden="false" customHeight="false" outlineLevel="0" collapsed="false">
      <c r="A31" s="180"/>
      <c r="B31" s="251" t="s">
        <v>141</v>
      </c>
      <c r="C31" s="196" t="s">
        <v>247</v>
      </c>
      <c r="E31" s="230" t="s">
        <v>142</v>
      </c>
      <c r="F31" s="247" t="s">
        <v>261</v>
      </c>
      <c r="H31" s="230" t="s">
        <v>143</v>
      </c>
      <c r="I31" s="247" t="s">
        <v>261</v>
      </c>
      <c r="K31" s="230" t="s">
        <v>144</v>
      </c>
      <c r="L31" s="247" t="s">
        <v>261</v>
      </c>
      <c r="N31" s="232" t="s">
        <v>145</v>
      </c>
      <c r="O31" s="246" t="s">
        <v>386</v>
      </c>
      <c r="Q31" s="228" t="s">
        <v>146</v>
      </c>
      <c r="R31" s="196" t="s">
        <v>247</v>
      </c>
      <c r="T31" s="68" t="s">
        <v>147</v>
      </c>
      <c r="U31" s="196" t="s">
        <v>247</v>
      </c>
      <c r="W31" s="227" t="s">
        <v>148</v>
      </c>
      <c r="X31" s="227" t="s">
        <v>251</v>
      </c>
      <c r="Z31" s="111"/>
      <c r="AA31" s="182"/>
    </row>
    <row r="32" customFormat="false" ht="13.8" hidden="false" customHeight="false" outlineLevel="0" collapsed="false">
      <c r="A32" s="180"/>
      <c r="B32" s="251" t="s">
        <v>149</v>
      </c>
      <c r="C32" s="196" t="s">
        <v>247</v>
      </c>
      <c r="E32" s="230" t="s">
        <v>150</v>
      </c>
      <c r="F32" s="247" t="s">
        <v>261</v>
      </c>
      <c r="H32" s="230" t="s">
        <v>151</v>
      </c>
      <c r="I32" s="247" t="s">
        <v>261</v>
      </c>
      <c r="K32" s="230" t="s">
        <v>152</v>
      </c>
      <c r="L32" s="247" t="s">
        <v>261</v>
      </c>
      <c r="N32" s="232" t="s">
        <v>153</v>
      </c>
      <c r="O32" s="246" t="s">
        <v>386</v>
      </c>
      <c r="Q32" s="228" t="s">
        <v>154</v>
      </c>
      <c r="R32" s="196" t="s">
        <v>247</v>
      </c>
      <c r="T32" s="68" t="s">
        <v>155</v>
      </c>
      <c r="U32" s="196" t="s">
        <v>247</v>
      </c>
      <c r="W32" s="227" t="s">
        <v>156</v>
      </c>
      <c r="X32" s="227" t="s">
        <v>251</v>
      </c>
      <c r="Z32" s="111"/>
      <c r="AA32" s="182"/>
    </row>
    <row r="33" customFormat="false" ht="13.8" hidden="false" customHeight="false" outlineLevel="0" collapsed="false">
      <c r="A33" s="180"/>
      <c r="B33" s="252"/>
      <c r="C33" s="210"/>
      <c r="E33" s="206" t="s">
        <v>157</v>
      </c>
      <c r="F33" s="196" t="s">
        <v>247</v>
      </c>
      <c r="H33" s="110"/>
      <c r="I33" s="110"/>
      <c r="K33" s="110"/>
      <c r="L33" s="110"/>
      <c r="N33" s="110"/>
      <c r="O33" s="110"/>
      <c r="Q33" s="143"/>
      <c r="R33" s="143"/>
      <c r="T33" s="143"/>
      <c r="U33" s="143"/>
      <c r="W33" s="110"/>
      <c r="X33" s="110"/>
      <c r="Z33" s="111"/>
      <c r="AA33" s="182"/>
    </row>
    <row r="34" s="93" customFormat="true" ht="13.8" hidden="false" customHeight="false" outlineLevel="0" collapsed="false">
      <c r="A34" s="180"/>
      <c r="B34" s="252"/>
      <c r="C34" s="210"/>
      <c r="E34" s="206" t="s">
        <v>158</v>
      </c>
      <c r="F34" s="196" t="s">
        <v>247</v>
      </c>
      <c r="H34" s="199"/>
      <c r="I34" s="199"/>
      <c r="K34" s="199"/>
      <c r="L34" s="199"/>
      <c r="N34" s="199"/>
      <c r="O34" s="199"/>
      <c r="Q34" s="199"/>
      <c r="R34" s="199"/>
      <c r="T34" s="199"/>
      <c r="U34" s="199"/>
      <c r="W34" s="199"/>
      <c r="X34" s="199"/>
      <c r="Y34" s="141"/>
      <c r="Z34" s="211"/>
      <c r="AA34" s="182"/>
    </row>
    <row r="35" customFormat="false" ht="13.8" hidden="false" customHeight="false" outlineLevel="0" collapsed="false">
      <c r="A35" s="180"/>
      <c r="B35" s="252"/>
      <c r="C35" s="236" t="n">
        <f aca="false">COUNTIF(C22:C34,"HOTEL")</f>
        <v>6</v>
      </c>
      <c r="D35" s="236"/>
      <c r="E35" s="236"/>
      <c r="F35" s="236" t="n">
        <f aca="false">COUNTIF(F22:F34,"HOTEL")</f>
        <v>2</v>
      </c>
      <c r="G35" s="236"/>
      <c r="H35" s="236"/>
      <c r="I35" s="236" t="n">
        <f aca="false">COUNTIF(I22:I34,"HOTEL")</f>
        <v>4</v>
      </c>
      <c r="J35" s="236"/>
      <c r="K35" s="236"/>
      <c r="L35" s="236" t="n">
        <f aca="false">COUNTIF(L22:L34,"HOTEL")</f>
        <v>0</v>
      </c>
      <c r="M35" s="236"/>
      <c r="N35" s="236"/>
      <c r="O35" s="236" t="n">
        <f aca="false">COUNTIF(O22:O34,"HOTEL")</f>
        <v>2</v>
      </c>
      <c r="P35" s="236"/>
      <c r="Q35" s="236"/>
      <c r="R35" s="236" t="n">
        <f aca="false">COUNTIF(R22:R34,"HOTEL")</f>
        <v>4</v>
      </c>
      <c r="S35" s="236"/>
      <c r="T35" s="236"/>
      <c r="U35" s="236" t="n">
        <f aca="false">COUNTIF(U22:U34,"HOTEL")</f>
        <v>4</v>
      </c>
      <c r="V35" s="236"/>
      <c r="W35" s="236"/>
      <c r="X35" s="236" t="n">
        <f aca="false">COUNTIF(X22:X34,"HOTEL")</f>
        <v>2</v>
      </c>
      <c r="Y35" s="237"/>
      <c r="Z35" s="211"/>
      <c r="AA35" s="182"/>
    </row>
    <row r="36" customFormat="false" ht="13.8" hidden="false" customHeight="false" outlineLevel="0" collapsed="false">
      <c r="A36" s="180"/>
      <c r="B36" s="252"/>
      <c r="C36" s="238" t="n">
        <f aca="false">COUNTIF(C22:C34,"REALSTATE")</f>
        <v>0</v>
      </c>
      <c r="D36" s="238"/>
      <c r="E36" s="238"/>
      <c r="F36" s="238" t="n">
        <f aca="false">COUNTIF(F22:F34,"REALSTATE")</f>
        <v>0</v>
      </c>
      <c r="G36" s="238"/>
      <c r="H36" s="238"/>
      <c r="I36" s="238" t="n">
        <f aca="false">COUNTIF(I22:I34,"REALSTATE")</f>
        <v>0</v>
      </c>
      <c r="J36" s="238"/>
      <c r="K36" s="238"/>
      <c r="L36" s="238" t="n">
        <f aca="false">COUNTIF(L22:L34,"REALSTATE")</f>
        <v>0</v>
      </c>
      <c r="M36" s="238"/>
      <c r="N36" s="238"/>
      <c r="O36" s="238" t="n">
        <f aca="false">COUNTIF(O22:O34,"REALSTATE")</f>
        <v>0</v>
      </c>
      <c r="P36" s="238"/>
      <c r="Q36" s="238"/>
      <c r="R36" s="238" t="n">
        <f aca="false">COUNTIF(R22:R34,"REALSTATE")</f>
        <v>0</v>
      </c>
      <c r="S36" s="238"/>
      <c r="T36" s="238"/>
      <c r="U36" s="238" t="n">
        <f aca="false">COUNTIF(U22:U34,"REALSTATE")</f>
        <v>0</v>
      </c>
      <c r="V36" s="238"/>
      <c r="W36" s="238"/>
      <c r="X36" s="238" t="n">
        <f aca="false">COUNTIF(X22:X34,"REALSTATE")</f>
        <v>0</v>
      </c>
      <c r="Y36" s="239"/>
      <c r="Z36" s="211"/>
      <c r="AA36" s="182"/>
    </row>
    <row r="37" customFormat="false" ht="13.8" hidden="false" customHeight="false" outlineLevel="0" collapsed="false">
      <c r="A37" s="180"/>
      <c r="B37" s="252"/>
      <c r="C37" s="238" t="n">
        <f aca="false">COUNTIF(C23:C35,"FRACCIONAL")</f>
        <v>2</v>
      </c>
      <c r="D37" s="238"/>
      <c r="E37" s="238"/>
      <c r="F37" s="238" t="n">
        <f aca="false">COUNTIF(F23:F35,"FRACCIONAL")</f>
        <v>0</v>
      </c>
      <c r="G37" s="238"/>
      <c r="H37" s="238"/>
      <c r="I37" s="238" t="n">
        <f aca="false">COUNTIF(I23:I35,"FRACCIONAL")</f>
        <v>0</v>
      </c>
      <c r="J37" s="238"/>
      <c r="K37" s="238"/>
      <c r="L37" s="238" t="n">
        <f aca="false">COUNTIF(L23:L35,"FRACCIONAL")</f>
        <v>0</v>
      </c>
      <c r="M37" s="238"/>
      <c r="N37" s="238"/>
      <c r="O37" s="238" t="n">
        <f aca="false">COUNTIF(O23:O35,"FRACCIONAL")</f>
        <v>2</v>
      </c>
      <c r="P37" s="238"/>
      <c r="Q37" s="238"/>
      <c r="R37" s="238" t="n">
        <f aca="false">COUNTIF(R23:R35,"FRACCIONAL")</f>
        <v>0</v>
      </c>
      <c r="S37" s="238"/>
      <c r="T37" s="239"/>
      <c r="U37" s="238" t="n">
        <f aca="false">COUNTIF(U23:U35,"FRACCIONAL")</f>
        <v>0</v>
      </c>
      <c r="V37" s="238"/>
      <c r="W37" s="238"/>
      <c r="X37" s="238" t="n">
        <f aca="false">COUNTIF(X23:X35,"FRACCIONAL")</f>
        <v>2</v>
      </c>
      <c r="Y37" s="239"/>
      <c r="Z37" s="211"/>
      <c r="AA37" s="182"/>
    </row>
    <row r="38" customFormat="false" ht="15.75" hidden="false" customHeight="true" outlineLevel="0" collapsed="false">
      <c r="A38" s="180"/>
      <c r="B38" s="244"/>
      <c r="C38" s="238" t="n">
        <f aca="false">SUM(C35:C37)</f>
        <v>8</v>
      </c>
      <c r="D38" s="238"/>
      <c r="E38" s="238"/>
      <c r="F38" s="238" t="n">
        <f aca="false">SUM(F35:F37)</f>
        <v>2</v>
      </c>
      <c r="G38" s="238"/>
      <c r="H38" s="238"/>
      <c r="I38" s="238" t="n">
        <f aca="false">SUM(I35:I37)</f>
        <v>4</v>
      </c>
      <c r="J38" s="238"/>
      <c r="K38" s="238"/>
      <c r="L38" s="238" t="n">
        <f aca="false">SUM(L35:L37)</f>
        <v>0</v>
      </c>
      <c r="M38" s="238"/>
      <c r="N38" s="238"/>
      <c r="O38" s="238" t="n">
        <f aca="false">SUM(O35:O37)</f>
        <v>4</v>
      </c>
      <c r="P38" s="238"/>
      <c r="Q38" s="238"/>
      <c r="R38" s="238" t="n">
        <f aca="false">SUM(R35:R37)</f>
        <v>4</v>
      </c>
      <c r="S38" s="238"/>
      <c r="T38" s="239"/>
      <c r="U38" s="238" t="n">
        <f aca="false">SUM(U35:U37)</f>
        <v>4</v>
      </c>
      <c r="V38" s="238"/>
      <c r="W38" s="238"/>
      <c r="X38" s="238" t="n">
        <f aca="false">SUM(X35:X37)</f>
        <v>4</v>
      </c>
      <c r="Y38" s="239" t="n">
        <f aca="false">SUM(C38,F38,I38,L38,O38,R38,U38,X38)</f>
        <v>30</v>
      </c>
      <c r="Z38" s="116"/>
      <c r="AA38" s="182"/>
    </row>
    <row r="39" customFormat="false" ht="13.8" hidden="false" customHeight="false" outlineLevel="0" collapsed="false">
      <c r="A39" s="180"/>
      <c r="B39" s="186" t="s">
        <v>0</v>
      </c>
      <c r="C39" s="88"/>
      <c r="D39" s="212"/>
      <c r="E39" s="90" t="s">
        <v>0</v>
      </c>
      <c r="F39" s="90"/>
      <c r="G39" s="90"/>
      <c r="H39" s="90" t="s">
        <v>0</v>
      </c>
      <c r="I39" s="90"/>
      <c r="J39" s="90"/>
      <c r="K39" s="90" t="s">
        <v>0</v>
      </c>
      <c r="L39" s="90"/>
      <c r="M39" s="90"/>
      <c r="N39" s="90" t="s">
        <v>0</v>
      </c>
      <c r="O39" s="90"/>
      <c r="P39" s="90"/>
      <c r="Q39" s="90" t="s">
        <v>0</v>
      </c>
      <c r="R39" s="90"/>
      <c r="S39" s="90"/>
      <c r="T39" s="90" t="s">
        <v>0</v>
      </c>
      <c r="U39" s="90"/>
      <c r="V39" s="90"/>
      <c r="W39" s="90" t="s">
        <v>0</v>
      </c>
      <c r="X39" s="90"/>
      <c r="Y39" s="120"/>
      <c r="AA39" s="182"/>
    </row>
    <row r="40" customFormat="false" ht="13.8" hidden="false" customHeight="false" outlineLevel="0" collapsed="false">
      <c r="A40" s="180"/>
      <c r="B40" s="251" t="n">
        <v>3101</v>
      </c>
      <c r="C40" s="253" t="s">
        <v>247</v>
      </c>
      <c r="E40" s="254" t="n">
        <v>3201</v>
      </c>
      <c r="F40" s="253" t="s">
        <v>247</v>
      </c>
      <c r="H40" s="206" t="n">
        <v>3301</v>
      </c>
      <c r="I40" s="253" t="s">
        <v>247</v>
      </c>
      <c r="K40" s="248" t="n">
        <v>3401</v>
      </c>
      <c r="L40" s="227" t="s">
        <v>251</v>
      </c>
      <c r="N40" s="248" t="n">
        <v>3501</v>
      </c>
      <c r="O40" s="227" t="s">
        <v>251</v>
      </c>
      <c r="Q40" s="249" t="n">
        <v>3602</v>
      </c>
      <c r="R40" s="255" t="s">
        <v>99</v>
      </c>
      <c r="S40" s="93" t="n">
        <v>2</v>
      </c>
      <c r="T40" s="256" t="n">
        <v>3703</v>
      </c>
      <c r="U40" s="257" t="s">
        <v>387</v>
      </c>
      <c r="W40" s="258" t="n">
        <v>3804</v>
      </c>
      <c r="X40" s="231" t="s">
        <v>385</v>
      </c>
      <c r="Y40" s="111"/>
      <c r="AA40" s="182"/>
    </row>
    <row r="41" customFormat="false" ht="13.8" hidden="false" customHeight="false" outlineLevel="0" collapsed="false">
      <c r="A41" s="180"/>
      <c r="B41" s="259" t="s">
        <v>161</v>
      </c>
      <c r="C41" s="253" t="s">
        <v>247</v>
      </c>
      <c r="E41" s="68" t="s">
        <v>162</v>
      </c>
      <c r="F41" s="253" t="s">
        <v>247</v>
      </c>
      <c r="H41" s="230" t="s">
        <v>163</v>
      </c>
      <c r="I41" s="230" t="s">
        <v>261</v>
      </c>
      <c r="K41" s="230" t="s">
        <v>164</v>
      </c>
      <c r="L41" s="230" t="s">
        <v>261</v>
      </c>
      <c r="N41" s="227" t="s">
        <v>165</v>
      </c>
      <c r="O41" s="227" t="s">
        <v>251</v>
      </c>
      <c r="Q41" s="260" t="s">
        <v>166</v>
      </c>
      <c r="R41" s="253" t="s">
        <v>247</v>
      </c>
      <c r="T41" s="227" t="s">
        <v>167</v>
      </c>
      <c r="U41" s="227" t="s">
        <v>251</v>
      </c>
      <c r="W41" s="261" t="s">
        <v>168</v>
      </c>
      <c r="X41" s="253" t="s">
        <v>247</v>
      </c>
      <c r="Y41" s="111"/>
      <c r="AA41" s="182"/>
    </row>
    <row r="42" customFormat="false" ht="13.8" hidden="false" customHeight="false" outlineLevel="0" collapsed="false">
      <c r="A42" s="180"/>
      <c r="B42" s="259" t="s">
        <v>169</v>
      </c>
      <c r="C42" s="253" t="s">
        <v>247</v>
      </c>
      <c r="E42" s="68" t="s">
        <v>170</v>
      </c>
      <c r="F42" s="253" t="s">
        <v>247</v>
      </c>
      <c r="H42" s="230" t="s">
        <v>171</v>
      </c>
      <c r="I42" s="230" t="s">
        <v>261</v>
      </c>
      <c r="K42" s="230" t="s">
        <v>172</v>
      </c>
      <c r="L42" s="230" t="s">
        <v>261</v>
      </c>
      <c r="N42" s="227" t="s">
        <v>173</v>
      </c>
      <c r="O42" s="227" t="s">
        <v>251</v>
      </c>
      <c r="Q42" s="260" t="s">
        <v>174</v>
      </c>
      <c r="R42" s="253" t="s">
        <v>247</v>
      </c>
      <c r="T42" s="227" t="s">
        <v>175</v>
      </c>
      <c r="U42" s="227" t="s">
        <v>251</v>
      </c>
      <c r="W42" s="261" t="s">
        <v>176</v>
      </c>
      <c r="X42" s="253" t="s">
        <v>247</v>
      </c>
      <c r="Y42" s="111"/>
      <c r="AA42" s="182"/>
      <c r="AB42" s="262" t="s">
        <v>388</v>
      </c>
    </row>
    <row r="43" customFormat="false" ht="13.8" hidden="false" customHeight="false" outlineLevel="0" collapsed="false">
      <c r="A43" s="180"/>
      <c r="B43" s="263" t="s">
        <v>177</v>
      </c>
      <c r="C43" s="264" t="s">
        <v>178</v>
      </c>
      <c r="E43" s="257" t="s">
        <v>179</v>
      </c>
      <c r="F43" s="257" t="s">
        <v>387</v>
      </c>
      <c r="H43" s="68" t="s">
        <v>180</v>
      </c>
      <c r="I43" s="253" t="s">
        <v>247</v>
      </c>
      <c r="K43" s="260" t="s">
        <v>181</v>
      </c>
      <c r="L43" s="253" t="s">
        <v>247</v>
      </c>
      <c r="M43" s="164"/>
      <c r="N43" s="265" t="s">
        <v>182</v>
      </c>
      <c r="O43" s="232" t="s">
        <v>386</v>
      </c>
      <c r="Q43" s="266" t="s">
        <v>183</v>
      </c>
      <c r="R43" s="267" t="s">
        <v>387</v>
      </c>
      <c r="T43" s="260" t="s">
        <v>184</v>
      </c>
      <c r="U43" s="253" t="s">
        <v>247</v>
      </c>
      <c r="W43" s="260" t="s">
        <v>185</v>
      </c>
      <c r="X43" s="253" t="s">
        <v>247</v>
      </c>
      <c r="Y43" s="111"/>
      <c r="AA43" s="182"/>
    </row>
    <row r="44" customFormat="false" ht="13.8" hidden="false" customHeight="false" outlineLevel="0" collapsed="false">
      <c r="A44" s="180"/>
      <c r="B44" s="263" t="s">
        <v>186</v>
      </c>
      <c r="C44" s="264" t="s">
        <v>178</v>
      </c>
      <c r="E44" s="257" t="s">
        <v>187</v>
      </c>
      <c r="F44" s="257" t="s">
        <v>387</v>
      </c>
      <c r="H44" s="68" t="s">
        <v>188</v>
      </c>
      <c r="I44" s="253" t="s">
        <v>247</v>
      </c>
      <c r="K44" s="260" t="s">
        <v>189</v>
      </c>
      <c r="L44" s="253" t="s">
        <v>247</v>
      </c>
      <c r="N44" s="265" t="s">
        <v>190</v>
      </c>
      <c r="O44" s="232" t="s">
        <v>386</v>
      </c>
      <c r="Q44" s="261" t="s">
        <v>191</v>
      </c>
      <c r="R44" s="267" t="s">
        <v>387</v>
      </c>
      <c r="T44" s="260" t="s">
        <v>192</v>
      </c>
      <c r="U44" s="253" t="s">
        <v>247</v>
      </c>
      <c r="W44" s="261" t="s">
        <v>193</v>
      </c>
      <c r="X44" s="253" t="s">
        <v>247</v>
      </c>
      <c r="Y44" s="111"/>
      <c r="AA44" s="182"/>
    </row>
    <row r="45" customFormat="false" ht="13.8" hidden="false" customHeight="false" outlineLevel="0" collapsed="false">
      <c r="A45" s="180"/>
      <c r="B45" s="259" t="s">
        <v>194</v>
      </c>
      <c r="C45" s="253" t="s">
        <v>247</v>
      </c>
      <c r="E45" s="227" t="s">
        <v>195</v>
      </c>
      <c r="F45" s="227" t="s">
        <v>251</v>
      </c>
      <c r="H45" s="227" t="s">
        <v>196</v>
      </c>
      <c r="I45" s="227" t="s">
        <v>251</v>
      </c>
      <c r="K45" s="260" t="s">
        <v>197</v>
      </c>
      <c r="L45" s="253" t="s">
        <v>247</v>
      </c>
      <c r="N45" s="261" t="s">
        <v>198</v>
      </c>
      <c r="O45" s="267" t="s">
        <v>387</v>
      </c>
      <c r="Q45" s="260" t="s">
        <v>199</v>
      </c>
      <c r="R45" s="253" t="s">
        <v>247</v>
      </c>
      <c r="T45" s="260" t="s">
        <v>200</v>
      </c>
      <c r="U45" s="253" t="s">
        <v>247</v>
      </c>
      <c r="W45" s="268" t="s">
        <v>201</v>
      </c>
      <c r="X45" s="269" t="s">
        <v>386</v>
      </c>
      <c r="Y45" s="111"/>
      <c r="AA45" s="182"/>
    </row>
    <row r="46" customFormat="false" ht="13.8" hidden="false" customHeight="false" outlineLevel="0" collapsed="false">
      <c r="A46" s="180"/>
      <c r="B46" s="259" t="s">
        <v>202</v>
      </c>
      <c r="C46" s="253" t="s">
        <v>247</v>
      </c>
      <c r="E46" s="227" t="s">
        <v>203</v>
      </c>
      <c r="F46" s="227" t="s">
        <v>251</v>
      </c>
      <c r="H46" s="227" t="s">
        <v>204</v>
      </c>
      <c r="I46" s="227" t="s">
        <v>251</v>
      </c>
      <c r="K46" s="260" t="s">
        <v>205</v>
      </c>
      <c r="L46" s="253" t="s">
        <v>247</v>
      </c>
      <c r="N46" s="261" t="s">
        <v>206</v>
      </c>
      <c r="O46" s="267" t="s">
        <v>387</v>
      </c>
      <c r="Q46" s="260" t="s">
        <v>207</v>
      </c>
      <c r="R46" s="253" t="s">
        <v>247</v>
      </c>
      <c r="T46" s="260" t="s">
        <v>208</v>
      </c>
      <c r="U46" s="253" t="s">
        <v>247</v>
      </c>
      <c r="W46" s="270" t="s">
        <v>209</v>
      </c>
      <c r="X46" s="271" t="s">
        <v>386</v>
      </c>
      <c r="Y46" s="111"/>
      <c r="AA46" s="182"/>
    </row>
    <row r="47" customFormat="false" ht="13.8" hidden="false" customHeight="false" outlineLevel="0" collapsed="false">
      <c r="A47" s="180"/>
      <c r="B47" s="195" t="s">
        <v>210</v>
      </c>
      <c r="C47" s="253" t="s">
        <v>247</v>
      </c>
      <c r="E47" s="68" t="s">
        <v>211</v>
      </c>
      <c r="F47" s="253" t="s">
        <v>247</v>
      </c>
      <c r="H47" s="68" t="s">
        <v>212</v>
      </c>
      <c r="I47" s="253" t="s">
        <v>247</v>
      </c>
      <c r="K47" s="260" t="s">
        <v>213</v>
      </c>
      <c r="L47" s="253" t="s">
        <v>247</v>
      </c>
      <c r="N47" s="260" t="s">
        <v>214</v>
      </c>
      <c r="O47" s="253" t="s">
        <v>247</v>
      </c>
      <c r="Q47" s="260" t="s">
        <v>215</v>
      </c>
      <c r="R47" s="253" t="s">
        <v>247</v>
      </c>
      <c r="T47" s="260" t="s">
        <v>216</v>
      </c>
      <c r="U47" s="253" t="s">
        <v>247</v>
      </c>
      <c r="Y47" s="111"/>
      <c r="AA47" s="184"/>
    </row>
    <row r="48" customFormat="false" ht="13.8" hidden="false" customHeight="false" outlineLevel="0" collapsed="false">
      <c r="A48" s="180"/>
      <c r="B48" s="195" t="s">
        <v>217</v>
      </c>
      <c r="C48" s="253" t="s">
        <v>247</v>
      </c>
      <c r="E48" s="68" t="s">
        <v>218</v>
      </c>
      <c r="F48" s="253" t="s">
        <v>247</v>
      </c>
      <c r="H48" s="68" t="s">
        <v>219</v>
      </c>
      <c r="I48" s="253" t="s">
        <v>247</v>
      </c>
      <c r="K48" s="260" t="s">
        <v>220</v>
      </c>
      <c r="L48" s="253" t="s">
        <v>247</v>
      </c>
      <c r="N48" s="260" t="s">
        <v>221</v>
      </c>
      <c r="O48" s="253" t="s">
        <v>247</v>
      </c>
      <c r="Q48" s="260" t="s">
        <v>222</v>
      </c>
      <c r="R48" s="253" t="s">
        <v>247</v>
      </c>
      <c r="T48" s="260" t="s">
        <v>223</v>
      </c>
      <c r="U48" s="253" t="s">
        <v>247</v>
      </c>
      <c r="Y48" s="111"/>
      <c r="AA48" s="184"/>
    </row>
    <row r="49" customFormat="false" ht="13.8" hidden="false" customHeight="false" outlineLevel="0" collapsed="false">
      <c r="A49" s="180"/>
      <c r="B49" s="195" t="s">
        <v>224</v>
      </c>
      <c r="C49" s="253" t="s">
        <v>247</v>
      </c>
      <c r="E49" s="68" t="s">
        <v>225</v>
      </c>
      <c r="F49" s="253" t="s">
        <v>247</v>
      </c>
      <c r="H49" s="260" t="s">
        <v>226</v>
      </c>
      <c r="I49" s="253" t="s">
        <v>247</v>
      </c>
      <c r="K49" s="260" t="s">
        <v>227</v>
      </c>
      <c r="L49" s="253" t="s">
        <v>247</v>
      </c>
      <c r="N49" s="260" t="s">
        <v>228</v>
      </c>
      <c r="O49" s="253" t="s">
        <v>247</v>
      </c>
      <c r="Q49" s="260" t="s">
        <v>229</v>
      </c>
      <c r="R49" s="253" t="s">
        <v>247</v>
      </c>
      <c r="Y49" s="111"/>
      <c r="AA49" s="182"/>
    </row>
    <row r="50" customFormat="false" ht="13.8" hidden="false" customHeight="false" outlineLevel="0" collapsed="false">
      <c r="A50" s="180"/>
      <c r="B50" s="195" t="s">
        <v>230</v>
      </c>
      <c r="C50" s="253" t="s">
        <v>247</v>
      </c>
      <c r="E50" s="68" t="s">
        <v>231</v>
      </c>
      <c r="F50" s="253" t="s">
        <v>247</v>
      </c>
      <c r="H50" s="260" t="s">
        <v>232</v>
      </c>
      <c r="I50" s="253" t="s">
        <v>247</v>
      </c>
      <c r="K50" s="260" t="s">
        <v>233</v>
      </c>
      <c r="L50" s="253" t="s">
        <v>247</v>
      </c>
      <c r="N50" s="260" t="s">
        <v>234</v>
      </c>
      <c r="O50" s="253" t="s">
        <v>247</v>
      </c>
      <c r="Q50" s="260" t="s">
        <v>235</v>
      </c>
      <c r="R50" s="253" t="s">
        <v>247</v>
      </c>
      <c r="Y50" s="111"/>
      <c r="AA50" s="197"/>
    </row>
    <row r="51" customFormat="false" ht="13.8" hidden="false" customHeight="false" outlineLevel="0" collapsed="false">
      <c r="A51" s="180"/>
      <c r="B51" s="195" t="s">
        <v>236</v>
      </c>
      <c r="C51" s="253" t="s">
        <v>247</v>
      </c>
      <c r="E51" s="68" t="s">
        <v>237</v>
      </c>
      <c r="F51" s="253" t="s">
        <v>247</v>
      </c>
      <c r="H51" s="260" t="s">
        <v>238</v>
      </c>
      <c r="I51" s="253" t="s">
        <v>247</v>
      </c>
      <c r="K51" s="260" t="s">
        <v>239</v>
      </c>
      <c r="L51" s="253" t="s">
        <v>247</v>
      </c>
      <c r="N51" s="260" t="s">
        <v>240</v>
      </c>
      <c r="O51" s="253" t="s">
        <v>247</v>
      </c>
      <c r="Q51" s="93"/>
      <c r="Y51" s="111"/>
      <c r="AA51" s="182"/>
    </row>
    <row r="52" customFormat="false" ht="13.8" hidden="false" customHeight="false" outlineLevel="0" collapsed="false">
      <c r="A52" s="180"/>
      <c r="B52" s="195" t="s">
        <v>241</v>
      </c>
      <c r="C52" s="253" t="s">
        <v>247</v>
      </c>
      <c r="E52" s="68" t="s">
        <v>242</v>
      </c>
      <c r="F52" s="253" t="s">
        <v>247</v>
      </c>
      <c r="H52" s="260" t="s">
        <v>243</v>
      </c>
      <c r="I52" s="253" t="s">
        <v>247</v>
      </c>
      <c r="K52" s="260" t="s">
        <v>244</v>
      </c>
      <c r="L52" s="253" t="s">
        <v>247</v>
      </c>
      <c r="N52" s="260" t="s">
        <v>245</v>
      </c>
      <c r="O52" s="253" t="s">
        <v>247</v>
      </c>
      <c r="Q52" s="93"/>
      <c r="Y52" s="111"/>
      <c r="AA52" s="182"/>
    </row>
    <row r="53" s="239" customFormat="true" ht="13.8" hidden="false" customHeight="false" outlineLevel="0" collapsed="false">
      <c r="A53" s="238"/>
      <c r="B53" s="272"/>
      <c r="C53" s="236" t="n">
        <f aca="false">COUNTIF(C40:C52,"HOTEL")</f>
        <v>11</v>
      </c>
      <c r="D53" s="236"/>
      <c r="E53" s="236"/>
      <c r="F53" s="236" t="n">
        <f aca="false">COUNTIF(F40:F52,"HOTEL")</f>
        <v>9</v>
      </c>
      <c r="G53" s="236"/>
      <c r="H53" s="236"/>
      <c r="I53" s="236" t="n">
        <f aca="false">COUNTIF(I40:I52,"HOTEL")</f>
        <v>9</v>
      </c>
      <c r="J53" s="236"/>
      <c r="K53" s="236"/>
      <c r="L53" s="236" t="n">
        <f aca="false">COUNTIF(L40:L52,"HOTEL")</f>
        <v>10</v>
      </c>
      <c r="M53" s="236"/>
      <c r="N53" s="236"/>
      <c r="O53" s="236" t="n">
        <f aca="false">COUNTIF(O40:O52,"HOTEL")</f>
        <v>6</v>
      </c>
      <c r="P53" s="236"/>
      <c r="Q53" s="236"/>
      <c r="R53" s="236" t="n">
        <f aca="false">COUNTIF(R40:R52,"HOTEL")</f>
        <v>8</v>
      </c>
      <c r="S53" s="236"/>
      <c r="T53" s="236"/>
      <c r="U53" s="236" t="n">
        <f aca="false">COUNTIF(U40:U52,"HOTEL")</f>
        <v>6</v>
      </c>
      <c r="V53" s="236"/>
      <c r="W53" s="236"/>
      <c r="X53" s="236" t="n">
        <f aca="false">COUNTIF(X40:X52,"HOTEL")</f>
        <v>4</v>
      </c>
      <c r="Y53" s="237"/>
      <c r="AA53" s="273"/>
    </row>
    <row r="54" s="239" customFormat="true" ht="13.8" hidden="false" customHeight="false" outlineLevel="0" collapsed="false">
      <c r="A54" s="238"/>
      <c r="B54" s="238"/>
      <c r="C54" s="238" t="n">
        <f aca="false">COUNTIF(C40:C52,"REALSTATE")</f>
        <v>2</v>
      </c>
      <c r="D54" s="238"/>
      <c r="E54" s="238"/>
      <c r="F54" s="238" t="n">
        <f aca="false">COUNTIF(F40:F52,"REALSTATE")</f>
        <v>0</v>
      </c>
      <c r="G54" s="238"/>
      <c r="H54" s="238"/>
      <c r="I54" s="238" t="n">
        <f aca="false">COUNTIF(I40:I52,"REALSTATE")</f>
        <v>0</v>
      </c>
      <c r="J54" s="238"/>
      <c r="K54" s="238"/>
      <c r="L54" s="238" t="n">
        <f aca="false">COUNTIF(L40:L52,"REALSTATE")</f>
        <v>0</v>
      </c>
      <c r="M54" s="238"/>
      <c r="N54" s="238"/>
      <c r="O54" s="238" t="n">
        <f aca="false">COUNTIF(O40:O52,"REALSTATE")</f>
        <v>0</v>
      </c>
      <c r="P54" s="238"/>
      <c r="Q54" s="238"/>
      <c r="R54" s="238" t="n">
        <f aca="false">COUNTIF(R40:R52,"REALSTATE")</f>
        <v>0</v>
      </c>
      <c r="S54" s="238"/>
      <c r="T54" s="238"/>
      <c r="U54" s="238" t="n">
        <f aca="false">COUNTIF(U40:U52,"REALSTATE")</f>
        <v>0</v>
      </c>
      <c r="V54" s="238"/>
      <c r="W54" s="238"/>
      <c r="X54" s="238" t="n">
        <f aca="false">COUNTIF(X40:X52,"REALSTATE")</f>
        <v>0</v>
      </c>
    </row>
    <row r="55" s="239" customFormat="true" ht="13.8" hidden="false" customHeight="false" outlineLevel="0" collapsed="false">
      <c r="A55" s="238"/>
      <c r="B55" s="238"/>
      <c r="C55" s="238" t="n">
        <f aca="false">COUNTIF(C41:C53,"FRACCIONAL")</f>
        <v>0</v>
      </c>
      <c r="D55" s="238"/>
      <c r="E55" s="238"/>
      <c r="F55" s="238" t="n">
        <f aca="false">COUNTIF(F41:F53,"FRACCIONAL")</f>
        <v>0</v>
      </c>
      <c r="G55" s="238"/>
      <c r="H55" s="238"/>
      <c r="I55" s="238" t="n">
        <f aca="false">COUNTIF(I41:I53,"FRACCIONAL")</f>
        <v>0</v>
      </c>
      <c r="J55" s="238"/>
      <c r="K55" s="238"/>
      <c r="L55" s="238" t="n">
        <f aca="false">COUNTIF(L41:L53,"FRACCIONAL")</f>
        <v>0</v>
      </c>
      <c r="M55" s="238"/>
      <c r="N55" s="238"/>
      <c r="O55" s="238" t="n">
        <f aca="false">COUNTIF(O41:O53,"FRACCIONAL")</f>
        <v>2</v>
      </c>
      <c r="P55" s="238"/>
      <c r="Q55" s="238"/>
      <c r="R55" s="238" t="n">
        <f aca="false">COUNTIF(R41:R53,"FRACCIONAL")</f>
        <v>0</v>
      </c>
      <c r="S55" s="238"/>
      <c r="U55" s="238" t="n">
        <f aca="false">COUNTIF(U41:U53,"FRACCIONAL")</f>
        <v>0</v>
      </c>
      <c r="V55" s="238"/>
      <c r="W55" s="238"/>
      <c r="X55" s="238" t="n">
        <f aca="false">COUNTIF(X41:X53,"FRACCIONAL")</f>
        <v>2</v>
      </c>
    </row>
    <row r="56" s="239" customFormat="true" ht="13.8" hidden="false" customHeight="false" outlineLevel="0" collapsed="false">
      <c r="A56" s="238"/>
      <c r="B56" s="238"/>
      <c r="C56" s="238" t="n">
        <f aca="false">SUM(C53:C55)</f>
        <v>13</v>
      </c>
      <c r="D56" s="238"/>
      <c r="E56" s="238"/>
      <c r="F56" s="238" t="n">
        <f aca="false">SUM(F53:F55)</f>
        <v>9</v>
      </c>
      <c r="G56" s="238"/>
      <c r="H56" s="238"/>
      <c r="I56" s="238" t="n">
        <f aca="false">SUM(I53:I55)</f>
        <v>9</v>
      </c>
      <c r="J56" s="238"/>
      <c r="K56" s="238"/>
      <c r="L56" s="238" t="n">
        <f aca="false">SUM(L53:L55)</f>
        <v>10</v>
      </c>
      <c r="M56" s="238"/>
      <c r="N56" s="238"/>
      <c r="O56" s="238" t="n">
        <f aca="false">SUM(O53:O55)</f>
        <v>8</v>
      </c>
      <c r="P56" s="238"/>
      <c r="Q56" s="238"/>
      <c r="R56" s="238" t="n">
        <f aca="false">SUM(R53:R55)</f>
        <v>8</v>
      </c>
      <c r="S56" s="238"/>
      <c r="U56" s="238" t="n">
        <f aca="false">SUM(U53:U55)</f>
        <v>6</v>
      </c>
      <c r="V56" s="238"/>
      <c r="W56" s="238"/>
      <c r="X56" s="238" t="n">
        <f aca="false">SUM(X53:X55)</f>
        <v>6</v>
      </c>
      <c r="Y56" s="239" t="n">
        <f aca="false">SUM(C56,F56,I56,L56,O56,R56,U56,X56)</f>
        <v>69</v>
      </c>
    </row>
    <row r="57" s="93" customFormat="true" ht="13.8" hidden="false" customHeight="false" outlineLevel="0" collapsed="false">
      <c r="A57" s="180"/>
      <c r="Y57" s="180"/>
      <c r="Z57" s="180"/>
      <c r="AA57" s="180"/>
    </row>
    <row r="58" s="93" customFormat="true" ht="13.8" hidden="false" customHeight="false" outlineLevel="0" collapsed="false">
      <c r="A58" s="180"/>
      <c r="Y58" s="180"/>
      <c r="Z58" s="180"/>
      <c r="AA58" s="180"/>
    </row>
    <row r="59" s="93" customFormat="true" ht="13.8" hidden="false" customHeight="false" outlineLevel="0" collapsed="false">
      <c r="A59" s="180"/>
      <c r="Y59" s="180"/>
      <c r="Z59" s="180"/>
      <c r="AA59" s="180"/>
    </row>
    <row r="60" s="93" customFormat="true" ht="13.8" hidden="false" customHeight="false" outlineLevel="0" collapsed="false">
      <c r="A60" s="180"/>
      <c r="Y60" s="180"/>
      <c r="Z60" s="180"/>
      <c r="AA60" s="180"/>
    </row>
    <row r="61" s="93" customFormat="true" ht="13.8" hidden="false" customHeight="false" outlineLevel="0" collapsed="false">
      <c r="A61" s="180"/>
      <c r="Y61" s="180"/>
      <c r="Z61" s="180"/>
      <c r="AA61" s="180"/>
    </row>
    <row r="62" s="93" customFormat="true" ht="13.8" hidden="false" customHeight="false" outlineLevel="0" collapsed="false">
      <c r="A62" s="180"/>
      <c r="T62" s="274" t="s">
        <v>387</v>
      </c>
      <c r="Y62" s="180"/>
      <c r="Z62" s="180"/>
      <c r="AA62" s="180"/>
    </row>
    <row r="63" s="93" customFormat="true" ht="13.8" hidden="false" customHeight="false" outlineLevel="0" collapsed="false">
      <c r="A63" s="180"/>
      <c r="T63" s="274"/>
    </row>
    <row r="64" customFormat="false" ht="15.75" hidden="false" customHeight="true" outlineLevel="0" collapsed="false">
      <c r="A64" s="180"/>
      <c r="B64" s="275" t="s">
        <v>246</v>
      </c>
      <c r="C64" s="275"/>
      <c r="D64" s="275"/>
      <c r="E64" s="275"/>
      <c r="F64" s="180"/>
      <c r="G64" s="180"/>
      <c r="H64" s="276" t="s">
        <v>251</v>
      </c>
      <c r="I64" s="276"/>
      <c r="J64" s="276"/>
      <c r="K64" s="276"/>
      <c r="L64" s="180"/>
      <c r="M64" s="180"/>
      <c r="N64" s="180"/>
      <c r="O64" s="68" t="s">
        <v>247</v>
      </c>
      <c r="P64" s="180"/>
      <c r="Q64" s="176" t="n">
        <f aca="false">(10+24+63)+(R64+T64)</f>
        <v>107</v>
      </c>
      <c r="R64" s="277" t="n">
        <v>3</v>
      </c>
      <c r="S64" s="180"/>
      <c r="T64" s="278" t="n">
        <v>7</v>
      </c>
      <c r="U64" s="180" t="n">
        <v>9</v>
      </c>
      <c r="V64" s="180"/>
      <c r="X64" s="180" t="n">
        <f aca="false">Q64+Q67+R64+T64+U64</f>
        <v>146</v>
      </c>
    </row>
    <row r="65" customFormat="false" ht="13.8" hidden="false" customHeight="false" outlineLevel="0" collapsed="false">
      <c r="A65" s="180"/>
      <c r="B65" s="194" t="s">
        <v>249</v>
      </c>
      <c r="C65" s="177" t="s">
        <v>250</v>
      </c>
      <c r="D65" s="177"/>
      <c r="E65" s="177"/>
      <c r="F65" s="180"/>
      <c r="G65" s="180"/>
      <c r="H65" s="279" t="s">
        <v>249</v>
      </c>
      <c r="I65" s="177" t="s">
        <v>389</v>
      </c>
      <c r="J65" s="177"/>
      <c r="K65" s="177"/>
      <c r="L65" s="180"/>
      <c r="M65" s="180"/>
      <c r="N65" s="180"/>
      <c r="O65" s="180"/>
      <c r="P65" s="180"/>
      <c r="Q65" s="180"/>
      <c r="R65" s="180"/>
      <c r="S65" s="180"/>
      <c r="T65" s="180"/>
      <c r="U65" s="180"/>
      <c r="V65" s="180"/>
      <c r="W65" s="180"/>
      <c r="X65" s="180"/>
    </row>
    <row r="66" customFormat="false" ht="13.8" hidden="false" customHeight="false" outlineLevel="0" collapsed="false">
      <c r="A66" s="180"/>
      <c r="B66" s="194" t="s">
        <v>253</v>
      </c>
      <c r="C66" s="177" t="s">
        <v>269</v>
      </c>
      <c r="D66" s="177"/>
      <c r="E66" s="177"/>
      <c r="F66" s="180"/>
      <c r="G66" s="180"/>
      <c r="H66" s="279" t="s">
        <v>253</v>
      </c>
      <c r="I66" s="177" t="s">
        <v>269</v>
      </c>
      <c r="J66" s="177"/>
      <c r="K66" s="177"/>
      <c r="L66" s="180"/>
      <c r="M66" s="180"/>
      <c r="N66" s="180"/>
      <c r="O66" s="280" t="s">
        <v>251</v>
      </c>
      <c r="P66" s="180"/>
      <c r="Q66" s="176" t="n">
        <f aca="false">(54+24+10)+(R66)</f>
        <v>90</v>
      </c>
      <c r="R66" s="281" t="n">
        <v>2</v>
      </c>
      <c r="S66" s="282"/>
      <c r="T66" s="282" t="s">
        <v>390</v>
      </c>
      <c r="U66" s="180"/>
      <c r="V66" s="180"/>
      <c r="W66" s="180"/>
      <c r="X66" s="180"/>
    </row>
    <row r="67" customFormat="false" ht="13.8" hidden="false" customHeight="false" outlineLevel="0" collapsed="false">
      <c r="A67" s="180"/>
      <c r="B67" s="194" t="s">
        <v>257</v>
      </c>
      <c r="C67" s="177" t="s">
        <v>391</v>
      </c>
      <c r="D67" s="177"/>
      <c r="E67" s="177"/>
      <c r="F67" s="180"/>
      <c r="G67" s="180"/>
      <c r="H67" s="279" t="s">
        <v>257</v>
      </c>
      <c r="I67" s="177" t="s">
        <v>250</v>
      </c>
      <c r="J67" s="177"/>
      <c r="K67" s="177"/>
      <c r="L67" s="180"/>
      <c r="M67" s="180"/>
      <c r="N67" s="180"/>
      <c r="O67" s="283" t="s">
        <v>255</v>
      </c>
      <c r="P67" s="180"/>
      <c r="Q67" s="176" t="n">
        <f aca="false">10+6+4</f>
        <v>20</v>
      </c>
      <c r="R67" s="180"/>
      <c r="S67" s="180"/>
      <c r="T67" s="180"/>
      <c r="U67" s="180"/>
      <c r="V67" s="180"/>
      <c r="W67" s="180"/>
      <c r="X67" s="180"/>
    </row>
    <row r="68" customFormat="false" ht="13.8" hidden="false" customHeight="false" outlineLevel="0" collapsed="false">
      <c r="A68" s="180"/>
      <c r="B68" s="180"/>
      <c r="C68" s="218"/>
      <c r="D68" s="180"/>
      <c r="E68" s="180"/>
      <c r="F68" s="180"/>
      <c r="G68" s="180"/>
      <c r="H68" s="180"/>
      <c r="I68" s="180"/>
      <c r="J68" s="180"/>
      <c r="K68" s="180"/>
      <c r="L68" s="180"/>
      <c r="M68" s="180"/>
      <c r="N68" s="180"/>
      <c r="O68" s="284" t="s">
        <v>261</v>
      </c>
      <c r="P68" s="180"/>
      <c r="Q68" s="176" t="n">
        <f aca="false">17+12+4</f>
        <v>33</v>
      </c>
      <c r="R68" s="180"/>
      <c r="S68" s="180"/>
      <c r="T68" s="180"/>
      <c r="U68" s="180"/>
      <c r="V68" s="180"/>
      <c r="W68" s="180"/>
      <c r="X68" s="180"/>
    </row>
    <row r="69" customFormat="false" ht="13.8" hidden="false" customHeight="false" outlineLevel="0" collapsed="false">
      <c r="A69" s="180"/>
      <c r="B69" s="285" t="s">
        <v>386</v>
      </c>
      <c r="C69" s="285"/>
      <c r="D69" s="285"/>
      <c r="E69" s="285"/>
      <c r="F69" s="180"/>
      <c r="G69" s="180"/>
      <c r="H69" s="286" t="s">
        <v>261</v>
      </c>
      <c r="I69" s="286"/>
      <c r="J69" s="286"/>
      <c r="K69" s="286"/>
      <c r="L69" s="180"/>
      <c r="M69" s="180"/>
      <c r="N69" s="180"/>
      <c r="O69" s="287" t="s">
        <v>178</v>
      </c>
      <c r="P69" s="180"/>
      <c r="Q69" s="176" t="n">
        <v>2</v>
      </c>
      <c r="R69" s="180"/>
      <c r="S69" s="180"/>
      <c r="T69" s="180"/>
      <c r="U69" s="180"/>
      <c r="V69" s="180"/>
      <c r="W69" s="180"/>
      <c r="X69" s="180"/>
    </row>
    <row r="70" customFormat="false" ht="13.8" hidden="false" customHeight="false" outlineLevel="0" collapsed="false">
      <c r="B70" s="288" t="s">
        <v>249</v>
      </c>
      <c r="C70" s="177" t="s">
        <v>250</v>
      </c>
      <c r="D70" s="177"/>
      <c r="E70" s="177"/>
      <c r="F70" s="180"/>
      <c r="G70" s="180"/>
      <c r="H70" s="289" t="s">
        <v>249</v>
      </c>
      <c r="I70" s="177" t="s">
        <v>392</v>
      </c>
      <c r="J70" s="177"/>
      <c r="K70" s="177"/>
      <c r="L70" s="180"/>
      <c r="M70" s="180"/>
      <c r="N70" s="180"/>
      <c r="O70" s="180"/>
      <c r="P70" s="180"/>
      <c r="Q70" s="290"/>
      <c r="R70" s="180"/>
      <c r="S70" s="180"/>
      <c r="T70" s="180"/>
      <c r="U70" s="180"/>
      <c r="V70" s="180"/>
      <c r="W70" s="180"/>
      <c r="X70" s="180"/>
    </row>
    <row r="71" customFormat="false" ht="13.8" hidden="false" customHeight="false" outlineLevel="0" collapsed="false">
      <c r="B71" s="288" t="s">
        <v>253</v>
      </c>
      <c r="C71" s="291" t="s">
        <v>393</v>
      </c>
      <c r="D71" s="292"/>
      <c r="E71" s="293"/>
      <c r="F71" s="180"/>
      <c r="G71" s="180"/>
      <c r="H71" s="289" t="s">
        <v>253</v>
      </c>
      <c r="I71" s="291" t="s">
        <v>394</v>
      </c>
      <c r="J71" s="292"/>
      <c r="K71" s="293"/>
      <c r="L71" s="180"/>
      <c r="M71" s="180"/>
      <c r="N71" s="180"/>
      <c r="O71" s="294" t="s">
        <v>268</v>
      </c>
      <c r="P71" s="180"/>
      <c r="Q71" s="294" t="n">
        <f aca="false">SUM(Q64:Q69)</f>
        <v>252</v>
      </c>
      <c r="R71" s="180"/>
      <c r="S71" s="180"/>
      <c r="T71" s="180"/>
      <c r="U71" s="180"/>
      <c r="V71" s="180"/>
      <c r="W71" s="180"/>
      <c r="X71" s="180"/>
    </row>
    <row r="72" customFormat="false" ht="13.8" hidden="false" customHeight="false" outlineLevel="0" collapsed="false">
      <c r="B72" s="288" t="s">
        <v>257</v>
      </c>
      <c r="C72" s="177" t="s">
        <v>395</v>
      </c>
      <c r="D72" s="177"/>
      <c r="E72" s="177"/>
      <c r="F72" s="180"/>
      <c r="G72" s="180"/>
      <c r="H72" s="289" t="s">
        <v>257</v>
      </c>
      <c r="I72" s="177" t="s">
        <v>395</v>
      </c>
      <c r="J72" s="177"/>
      <c r="K72" s="177"/>
      <c r="L72" s="180"/>
      <c r="M72" s="180"/>
      <c r="N72" s="180"/>
      <c r="O72" s="180"/>
      <c r="P72" s="180"/>
      <c r="Q72" s="180"/>
      <c r="R72" s="180"/>
      <c r="S72" s="180"/>
      <c r="T72" s="180"/>
      <c r="U72" s="180"/>
      <c r="V72" s="180"/>
      <c r="W72" s="180"/>
      <c r="X72" s="180"/>
    </row>
    <row r="74" s="93" customFormat="true" ht="12.75" hidden="false" customHeight="false" outlineLevel="0" collapsed="false">
      <c r="C74" s="181"/>
    </row>
    <row r="75" s="93" customFormat="true" ht="12.75" hidden="false" customHeight="false" outlineLevel="0" collapsed="false">
      <c r="C75" s="181"/>
    </row>
    <row r="76" s="93" customFormat="true" ht="12.75" hidden="false" customHeight="false" outlineLevel="0" collapsed="false">
      <c r="C76" s="181"/>
    </row>
    <row r="77" s="93" customFormat="true" ht="12.75" hidden="false" customHeight="false" outlineLevel="0" collapsed="false">
      <c r="C77" s="181"/>
    </row>
    <row r="78" s="93" customFormat="true" ht="12.75" hidden="false" customHeight="false" outlineLevel="0" collapsed="false">
      <c r="C78" s="181"/>
    </row>
    <row r="79" s="93" customFormat="true" ht="12.75" hidden="false" customHeight="false" outlineLevel="0" collapsed="false">
      <c r="C79" s="181"/>
    </row>
    <row r="80" s="93" customFormat="true" ht="12.75" hidden="false" customHeight="false" outlineLevel="0" collapsed="false">
      <c r="C80" s="181"/>
    </row>
    <row r="81" s="93" customFormat="true" ht="12.75" hidden="false" customHeight="false" outlineLevel="0" collapsed="false">
      <c r="C81" s="181"/>
    </row>
    <row r="82" s="93" customFormat="true" ht="12.75" hidden="false" customHeight="false" outlineLevel="0" collapsed="false">
      <c r="C82" s="181"/>
    </row>
    <row r="83" s="93" customFormat="true" ht="12.75" hidden="false" customHeight="false" outlineLevel="0" collapsed="false">
      <c r="C83" s="181"/>
    </row>
    <row r="84" s="93" customFormat="true" ht="12.75" hidden="false" customHeight="false" outlineLevel="0" collapsed="false">
      <c r="C84" s="181"/>
    </row>
    <row r="85" s="93" customFormat="true" ht="12.75" hidden="false" customHeight="false" outlineLevel="0" collapsed="false">
      <c r="C85" s="181"/>
    </row>
    <row r="86" s="93" customFormat="true" ht="12.75" hidden="false" customHeight="false" outlineLevel="0" collapsed="false">
      <c r="C86" s="181"/>
    </row>
    <row r="87" s="93" customFormat="true" ht="12.75" hidden="false" customHeight="false" outlineLevel="0" collapsed="false">
      <c r="C87" s="181"/>
    </row>
    <row r="88" s="93" customFormat="true" ht="12.75" hidden="false" customHeight="false" outlineLevel="0" collapsed="false">
      <c r="C88" s="181"/>
    </row>
    <row r="89" s="93" customFormat="true" ht="12.75" hidden="false" customHeight="false" outlineLevel="0" collapsed="false">
      <c r="C89" s="181"/>
    </row>
    <row r="90" s="93" customFormat="true" ht="12.75" hidden="false" customHeight="false" outlineLevel="0" collapsed="false">
      <c r="C90" s="181"/>
    </row>
    <row r="91" s="93" customFormat="true" ht="12.75" hidden="false" customHeight="false" outlineLevel="0" collapsed="false">
      <c r="C91" s="181"/>
    </row>
    <row r="92" s="93" customFormat="true" ht="12.75" hidden="false" customHeight="false" outlineLevel="0" collapsed="false">
      <c r="C92" s="181"/>
    </row>
    <row r="93" s="93" customFormat="true" ht="12.75" hidden="false" customHeight="false" outlineLevel="0" collapsed="false">
      <c r="C93" s="181"/>
    </row>
    <row r="94" s="93" customFormat="true" ht="12.75" hidden="false" customHeight="false" outlineLevel="0" collapsed="false">
      <c r="C94" s="181"/>
    </row>
    <row r="95" s="93" customFormat="true" ht="12.75" hidden="false" customHeight="false" outlineLevel="0" collapsed="false">
      <c r="C95" s="181"/>
    </row>
    <row r="96" s="93" customFormat="true" ht="12.75" hidden="false" customHeight="false" outlineLevel="0" collapsed="false">
      <c r="C96" s="181"/>
    </row>
    <row r="97" s="93" customFormat="true" ht="12.75" hidden="false" customHeight="false" outlineLevel="0" collapsed="false">
      <c r="C97" s="181"/>
    </row>
    <row r="98" s="93" customFormat="true" ht="12.75" hidden="false" customHeight="false" outlineLevel="0" collapsed="false">
      <c r="C98" s="181"/>
    </row>
    <row r="99" s="93" customFormat="true" ht="12.75" hidden="false" customHeight="false" outlineLevel="0" collapsed="false">
      <c r="C99" s="181"/>
    </row>
    <row r="100" s="93" customFormat="true" ht="12.75" hidden="false" customHeight="false" outlineLevel="0" collapsed="false">
      <c r="C100" s="181"/>
    </row>
    <row r="101" s="93" customFormat="true" ht="12.75" hidden="false" customHeight="false" outlineLevel="0" collapsed="false">
      <c r="C101" s="181"/>
    </row>
    <row r="102" s="93" customFormat="true" ht="12.75" hidden="false" customHeight="false" outlineLevel="0" collapsed="false">
      <c r="C102" s="181"/>
    </row>
    <row r="103" s="93" customFormat="true" ht="12.75" hidden="false" customHeight="false" outlineLevel="0" collapsed="false">
      <c r="C103" s="181"/>
    </row>
    <row r="104" s="93" customFormat="true" ht="12.75" hidden="false" customHeight="false" outlineLevel="0" collapsed="false">
      <c r="C104" s="181"/>
    </row>
    <row r="105" s="93" customFormat="true" ht="12.75" hidden="false" customHeight="false" outlineLevel="0" collapsed="false">
      <c r="C105" s="181"/>
    </row>
    <row r="106" s="93" customFormat="true" ht="12.75" hidden="false" customHeight="false" outlineLevel="0" collapsed="false">
      <c r="C106" s="181"/>
    </row>
    <row r="107" s="93" customFormat="true" ht="12.75" hidden="false" customHeight="false" outlineLevel="0" collapsed="false">
      <c r="C107" s="181"/>
    </row>
    <row r="108" s="93" customFormat="true" ht="12.75" hidden="false" customHeight="false" outlineLevel="0" collapsed="false">
      <c r="C108" s="181"/>
    </row>
    <row r="109" s="93" customFormat="true" ht="12.75" hidden="false" customHeight="false" outlineLevel="0" collapsed="false">
      <c r="C109" s="181"/>
    </row>
    <row r="110" s="93" customFormat="true" ht="12.75" hidden="false" customHeight="false" outlineLevel="0" collapsed="false">
      <c r="C110" s="181"/>
    </row>
    <row r="111" s="93" customFormat="true" ht="12.75" hidden="false" customHeight="false" outlineLevel="0" collapsed="false">
      <c r="C111" s="181"/>
    </row>
    <row r="112" s="93" customFormat="true" ht="12.75" hidden="false" customHeight="false" outlineLevel="0" collapsed="false">
      <c r="C112" s="181"/>
    </row>
    <row r="113" s="93" customFormat="true" ht="12.75" hidden="false" customHeight="false" outlineLevel="0" collapsed="false">
      <c r="C113" s="181"/>
    </row>
    <row r="114" s="93" customFormat="true" ht="12.75" hidden="false" customHeight="false" outlineLevel="0" collapsed="false">
      <c r="C114" s="181"/>
    </row>
    <row r="115" s="93" customFormat="true" ht="12.75" hidden="false" customHeight="false" outlineLevel="0" collapsed="false">
      <c r="C115" s="181"/>
    </row>
    <row r="116" s="93" customFormat="true" ht="12.75" hidden="false" customHeight="false" outlineLevel="0" collapsed="false">
      <c r="C116" s="181"/>
    </row>
    <row r="117" s="93" customFormat="true" ht="12.75" hidden="false" customHeight="false" outlineLevel="0" collapsed="false">
      <c r="C117" s="181"/>
    </row>
    <row r="118" s="93" customFormat="true" ht="12.75" hidden="false" customHeight="false" outlineLevel="0" collapsed="false">
      <c r="C118" s="181"/>
    </row>
    <row r="119" s="93" customFormat="true" ht="12.75" hidden="false" customHeight="false" outlineLevel="0" collapsed="false">
      <c r="C119" s="181"/>
    </row>
    <row r="120" s="93" customFormat="true" ht="12.75" hidden="false" customHeight="false" outlineLevel="0" collapsed="false">
      <c r="C120" s="181"/>
    </row>
    <row r="121" s="93" customFormat="true" ht="12.75" hidden="false" customHeight="false" outlineLevel="0" collapsed="false">
      <c r="C121" s="181"/>
    </row>
    <row r="122" s="93" customFormat="true" ht="12.75" hidden="false" customHeight="false" outlineLevel="0" collapsed="false">
      <c r="C122" s="181"/>
    </row>
    <row r="123" s="93" customFormat="true" ht="12.75" hidden="false" customHeight="false" outlineLevel="0" collapsed="false">
      <c r="C123" s="181"/>
    </row>
    <row r="124" s="93" customFormat="true" ht="12.75" hidden="false" customHeight="false" outlineLevel="0" collapsed="false">
      <c r="C124" s="181"/>
    </row>
    <row r="125" s="93" customFormat="true" ht="12.75" hidden="false" customHeight="false" outlineLevel="0" collapsed="false">
      <c r="C125" s="181"/>
    </row>
    <row r="126" s="93" customFormat="true" ht="12.75" hidden="false" customHeight="false" outlineLevel="0" collapsed="false">
      <c r="C126" s="181"/>
    </row>
    <row r="127" s="93" customFormat="true" ht="12.75" hidden="false" customHeight="false" outlineLevel="0" collapsed="false">
      <c r="C127" s="181"/>
    </row>
    <row r="128" s="93" customFormat="true" ht="12.75" hidden="false" customHeight="false" outlineLevel="0" collapsed="false">
      <c r="C128" s="181"/>
    </row>
    <row r="129" s="93" customFormat="true" ht="12.75" hidden="false" customHeight="false" outlineLevel="0" collapsed="false">
      <c r="C129" s="181"/>
    </row>
    <row r="130" s="93" customFormat="true" ht="12.75" hidden="false" customHeight="false" outlineLevel="0" collapsed="false">
      <c r="C130" s="181"/>
    </row>
    <row r="131" s="93" customFormat="true" ht="12.75" hidden="false" customHeight="false" outlineLevel="0" collapsed="false">
      <c r="C131" s="181"/>
    </row>
    <row r="132" s="93" customFormat="true" ht="12.75" hidden="false" customHeight="false" outlineLevel="0" collapsed="false">
      <c r="C132" s="181"/>
    </row>
    <row r="133" s="93" customFormat="true" ht="12.75" hidden="false" customHeight="false" outlineLevel="0" collapsed="false">
      <c r="C133" s="181"/>
    </row>
    <row r="134" s="93" customFormat="true" ht="12.75" hidden="false" customHeight="false" outlineLevel="0" collapsed="false">
      <c r="C134" s="181"/>
    </row>
    <row r="135" s="93" customFormat="true" ht="12.75" hidden="false" customHeight="false" outlineLevel="0" collapsed="false">
      <c r="C135" s="181"/>
    </row>
    <row r="136" s="93" customFormat="true" ht="12.75" hidden="false" customHeight="false" outlineLevel="0" collapsed="false">
      <c r="C136" s="181"/>
    </row>
    <row r="137" s="93" customFormat="true" ht="12.75" hidden="false" customHeight="false" outlineLevel="0" collapsed="false">
      <c r="C137" s="181"/>
    </row>
    <row r="138" s="93" customFormat="true" ht="12.75" hidden="false" customHeight="false" outlineLevel="0" collapsed="false">
      <c r="C138" s="181"/>
    </row>
    <row r="139" s="93" customFormat="true" ht="12.75" hidden="false" customHeight="false" outlineLevel="0" collapsed="false">
      <c r="C139" s="181"/>
    </row>
    <row r="140" s="93" customFormat="true" ht="12.75" hidden="false" customHeight="false" outlineLevel="0" collapsed="false">
      <c r="C140" s="181"/>
    </row>
    <row r="141" s="93" customFormat="true" ht="12.75" hidden="false" customHeight="false" outlineLevel="0" collapsed="false">
      <c r="C141" s="181"/>
    </row>
    <row r="142" s="93" customFormat="true" ht="12.75" hidden="false" customHeight="false" outlineLevel="0" collapsed="false">
      <c r="C142" s="181"/>
    </row>
    <row r="143" s="93" customFormat="true" ht="12.75" hidden="false" customHeight="false" outlineLevel="0" collapsed="false">
      <c r="C143" s="181"/>
    </row>
    <row r="144" s="93" customFormat="true" ht="12.75" hidden="false" customHeight="false" outlineLevel="0" collapsed="false">
      <c r="C144" s="181"/>
    </row>
    <row r="145" s="93" customFormat="true" ht="12.75" hidden="false" customHeight="false" outlineLevel="0" collapsed="false">
      <c r="C145" s="181"/>
    </row>
    <row r="146" s="93" customFormat="true" ht="12.75" hidden="false" customHeight="false" outlineLevel="0" collapsed="false">
      <c r="C146" s="181"/>
    </row>
    <row r="147" s="93" customFormat="true" ht="12.75" hidden="false" customHeight="false" outlineLevel="0" collapsed="false">
      <c r="C147" s="181"/>
    </row>
    <row r="148" s="93" customFormat="true" ht="12.75" hidden="false" customHeight="false" outlineLevel="0" collapsed="false">
      <c r="C148" s="181"/>
    </row>
    <row r="149" s="93" customFormat="true" ht="12.75" hidden="false" customHeight="false" outlineLevel="0" collapsed="false">
      <c r="C149" s="181"/>
    </row>
    <row r="150" s="93" customFormat="true" ht="12.75" hidden="false" customHeight="false" outlineLevel="0" collapsed="false">
      <c r="C150" s="181"/>
    </row>
    <row r="151" s="93" customFormat="true" ht="12.75" hidden="false" customHeight="false" outlineLevel="0" collapsed="false">
      <c r="C151" s="181"/>
    </row>
    <row r="152" s="93" customFormat="true" ht="12.75" hidden="false" customHeight="false" outlineLevel="0" collapsed="false">
      <c r="C152" s="181"/>
    </row>
    <row r="153" s="93" customFormat="true" ht="12.75" hidden="false" customHeight="false" outlineLevel="0" collapsed="false">
      <c r="C153" s="181"/>
    </row>
    <row r="154" s="93" customFormat="true" ht="12.75" hidden="false" customHeight="false" outlineLevel="0" collapsed="false">
      <c r="C154" s="181"/>
    </row>
    <row r="155" s="93" customFormat="true" ht="12.75" hidden="false" customHeight="false" outlineLevel="0" collapsed="false">
      <c r="C155" s="181"/>
    </row>
    <row r="156" s="93" customFormat="true" ht="12.75" hidden="false" customHeight="false" outlineLevel="0" collapsed="false">
      <c r="C156" s="181"/>
    </row>
    <row r="157" s="93" customFormat="true" ht="12.75" hidden="false" customHeight="false" outlineLevel="0" collapsed="false">
      <c r="C157" s="181"/>
    </row>
    <row r="158" s="93" customFormat="true" ht="12.75" hidden="false" customHeight="false" outlineLevel="0" collapsed="false">
      <c r="C158" s="181"/>
    </row>
    <row r="159" s="93" customFormat="true" ht="12.75" hidden="false" customHeight="false" outlineLevel="0" collapsed="false">
      <c r="C159" s="181"/>
    </row>
    <row r="160" s="93" customFormat="true" ht="12.75" hidden="false" customHeight="false" outlineLevel="0" collapsed="false">
      <c r="C160" s="181"/>
    </row>
    <row r="161" s="93" customFormat="true" ht="12.75" hidden="false" customHeight="false" outlineLevel="0" collapsed="false">
      <c r="C161" s="181"/>
    </row>
    <row r="162" s="93" customFormat="true" ht="12.75" hidden="false" customHeight="false" outlineLevel="0" collapsed="false">
      <c r="C162" s="181"/>
    </row>
    <row r="163" s="93" customFormat="true" ht="12.75" hidden="false" customHeight="false" outlineLevel="0" collapsed="false">
      <c r="C163" s="181"/>
    </row>
    <row r="164" s="93" customFormat="true" ht="12.75" hidden="false" customHeight="false" outlineLevel="0" collapsed="false">
      <c r="C164" s="181"/>
    </row>
    <row r="165" s="93" customFormat="true" ht="12.75" hidden="false" customHeight="false" outlineLevel="0" collapsed="false">
      <c r="C165" s="181"/>
    </row>
    <row r="166" s="93" customFormat="true" ht="12.75" hidden="false" customHeight="false" outlineLevel="0" collapsed="false">
      <c r="C166" s="181"/>
    </row>
    <row r="167" s="93" customFormat="true" ht="12.75" hidden="false" customHeight="false" outlineLevel="0" collapsed="false">
      <c r="C167" s="181"/>
    </row>
    <row r="168" s="93" customFormat="true" ht="12.75" hidden="false" customHeight="false" outlineLevel="0" collapsed="false">
      <c r="C168" s="181"/>
    </row>
    <row r="169" s="93" customFormat="true" ht="12.75" hidden="false" customHeight="false" outlineLevel="0" collapsed="false">
      <c r="C169" s="181"/>
    </row>
    <row r="170" s="93" customFormat="true" ht="12.75" hidden="false" customHeight="false" outlineLevel="0" collapsed="false">
      <c r="C170" s="181"/>
    </row>
    <row r="171" s="93" customFormat="true" ht="12.75" hidden="false" customHeight="false" outlineLevel="0" collapsed="false">
      <c r="C171" s="181"/>
    </row>
    <row r="172" s="93" customFormat="true" ht="12.75" hidden="false" customHeight="false" outlineLevel="0" collapsed="false">
      <c r="C172" s="181"/>
    </row>
    <row r="173" s="93" customFormat="true" ht="12.75" hidden="false" customHeight="false" outlineLevel="0" collapsed="false">
      <c r="C173" s="181"/>
    </row>
    <row r="174" s="93" customFormat="true" ht="12.75" hidden="false" customHeight="false" outlineLevel="0" collapsed="false">
      <c r="C174" s="181"/>
    </row>
    <row r="175" s="93" customFormat="true" ht="12.75" hidden="false" customHeight="false" outlineLevel="0" collapsed="false">
      <c r="C175" s="181"/>
    </row>
    <row r="176" s="93" customFormat="true" ht="12.75" hidden="false" customHeight="false" outlineLevel="0" collapsed="false">
      <c r="C176" s="181"/>
    </row>
    <row r="177" s="93" customFormat="true" ht="12.75" hidden="false" customHeight="false" outlineLevel="0" collapsed="false">
      <c r="C177" s="181"/>
    </row>
    <row r="178" s="93" customFormat="true" ht="12.75" hidden="false" customHeight="false" outlineLevel="0" collapsed="false">
      <c r="C178" s="181"/>
    </row>
    <row r="179" s="93" customFormat="true" ht="12.75" hidden="false" customHeight="false" outlineLevel="0" collapsed="false">
      <c r="C179" s="181"/>
    </row>
    <row r="180" s="93" customFormat="true" ht="12.75" hidden="false" customHeight="false" outlineLevel="0" collapsed="false">
      <c r="C180" s="181"/>
    </row>
    <row r="181" s="93" customFormat="true" ht="12.75" hidden="false" customHeight="false" outlineLevel="0" collapsed="false">
      <c r="C181" s="181"/>
    </row>
    <row r="182" s="93" customFormat="true" ht="12.75" hidden="false" customHeight="false" outlineLevel="0" collapsed="false">
      <c r="C182" s="181"/>
    </row>
    <row r="183" s="93" customFormat="true" ht="12.75" hidden="false" customHeight="false" outlineLevel="0" collapsed="false">
      <c r="C183" s="181"/>
    </row>
    <row r="184" s="93" customFormat="true" ht="12.75" hidden="false" customHeight="false" outlineLevel="0" collapsed="false">
      <c r="C184" s="181"/>
    </row>
    <row r="185" s="93" customFormat="true" ht="12.75" hidden="false" customHeight="false" outlineLevel="0" collapsed="false">
      <c r="C185" s="181"/>
    </row>
    <row r="186" s="93" customFormat="true" ht="12.75" hidden="false" customHeight="false" outlineLevel="0" collapsed="false">
      <c r="C186" s="181"/>
    </row>
    <row r="187" s="93" customFormat="true" ht="12.75" hidden="false" customHeight="false" outlineLevel="0" collapsed="false">
      <c r="C187" s="181"/>
    </row>
    <row r="188" s="93" customFormat="true" ht="12.75" hidden="false" customHeight="false" outlineLevel="0" collapsed="false">
      <c r="C188" s="181"/>
    </row>
    <row r="189" s="93" customFormat="true" ht="12.75" hidden="false" customHeight="false" outlineLevel="0" collapsed="false">
      <c r="C189" s="181"/>
    </row>
    <row r="190" s="93" customFormat="true" ht="12.75" hidden="false" customHeight="false" outlineLevel="0" collapsed="false">
      <c r="C190" s="181"/>
    </row>
    <row r="191" s="93" customFormat="true" ht="12.75" hidden="false" customHeight="false" outlineLevel="0" collapsed="false">
      <c r="C191" s="181"/>
    </row>
    <row r="192" s="93" customFormat="true" ht="12.75" hidden="false" customHeight="false" outlineLevel="0" collapsed="false">
      <c r="C192" s="181"/>
    </row>
    <row r="193" s="93" customFormat="true" ht="12.75" hidden="false" customHeight="false" outlineLevel="0" collapsed="false">
      <c r="C193" s="181"/>
    </row>
    <row r="194" s="93" customFormat="true" ht="12.75" hidden="false" customHeight="false" outlineLevel="0" collapsed="false">
      <c r="C194" s="181"/>
    </row>
    <row r="195" s="93" customFormat="true" ht="12.75" hidden="false" customHeight="false" outlineLevel="0" collapsed="false">
      <c r="C195" s="181"/>
    </row>
    <row r="196" s="93" customFormat="true" ht="12.75" hidden="false" customHeight="false" outlineLevel="0" collapsed="false">
      <c r="C196" s="181"/>
    </row>
    <row r="197" s="93" customFormat="true" ht="12.75" hidden="false" customHeight="false" outlineLevel="0" collapsed="false">
      <c r="C197" s="181"/>
    </row>
    <row r="198" s="93" customFormat="true" ht="12.75" hidden="false" customHeight="false" outlineLevel="0" collapsed="false">
      <c r="C198" s="181"/>
    </row>
    <row r="199" s="93" customFormat="true" ht="12.75" hidden="false" customHeight="false" outlineLevel="0" collapsed="false">
      <c r="C199" s="181"/>
    </row>
    <row r="200" s="93" customFormat="true" ht="12.75" hidden="false" customHeight="false" outlineLevel="0" collapsed="false">
      <c r="C200" s="181"/>
    </row>
    <row r="201" s="93" customFormat="true" ht="12.75" hidden="false" customHeight="false" outlineLevel="0" collapsed="false">
      <c r="C201" s="181"/>
    </row>
    <row r="202" s="93" customFormat="true" ht="12.75" hidden="false" customHeight="false" outlineLevel="0" collapsed="false">
      <c r="C202" s="181"/>
    </row>
    <row r="203" s="93" customFormat="true" ht="12.75" hidden="false" customHeight="false" outlineLevel="0" collapsed="false">
      <c r="C203" s="181"/>
    </row>
    <row r="204" s="93" customFormat="true" ht="12.75" hidden="false" customHeight="false" outlineLevel="0" collapsed="false">
      <c r="C204" s="181"/>
    </row>
    <row r="205" s="93" customFormat="true" ht="12.75" hidden="false" customHeight="false" outlineLevel="0" collapsed="false">
      <c r="C205" s="181"/>
    </row>
    <row r="206" s="93" customFormat="true" ht="12.75" hidden="false" customHeight="false" outlineLevel="0" collapsed="false">
      <c r="C206" s="181"/>
    </row>
    <row r="207" s="93" customFormat="true" ht="12.75" hidden="false" customHeight="false" outlineLevel="0" collapsed="false">
      <c r="C207" s="181"/>
    </row>
    <row r="208" s="93" customFormat="true" ht="12.75" hidden="false" customHeight="false" outlineLevel="0" collapsed="false">
      <c r="C208" s="181"/>
    </row>
    <row r="209" s="93" customFormat="true" ht="12.75" hidden="false" customHeight="false" outlineLevel="0" collapsed="false">
      <c r="C209" s="181"/>
    </row>
    <row r="210" s="93" customFormat="true" ht="12.75" hidden="false" customHeight="false" outlineLevel="0" collapsed="false">
      <c r="C210" s="181"/>
    </row>
    <row r="211" s="93" customFormat="true" ht="12.75" hidden="false" customHeight="false" outlineLevel="0" collapsed="false">
      <c r="C211" s="181"/>
    </row>
    <row r="212" s="93" customFormat="true" ht="12.75" hidden="false" customHeight="false" outlineLevel="0" collapsed="false">
      <c r="C212" s="181"/>
    </row>
    <row r="213" s="93" customFormat="true" ht="12.75" hidden="false" customHeight="false" outlineLevel="0" collapsed="false">
      <c r="C213" s="181"/>
    </row>
    <row r="214" s="93" customFormat="true" ht="12.75" hidden="false" customHeight="false" outlineLevel="0" collapsed="false">
      <c r="C214" s="181"/>
    </row>
    <row r="215" s="93" customFormat="true" ht="12.75" hidden="false" customHeight="false" outlineLevel="0" collapsed="false">
      <c r="C215" s="181"/>
    </row>
    <row r="216" s="93" customFormat="true" ht="12.75" hidden="false" customHeight="false" outlineLevel="0" collapsed="false">
      <c r="C216" s="181"/>
    </row>
    <row r="217" s="93" customFormat="true" ht="12.75" hidden="false" customHeight="false" outlineLevel="0" collapsed="false">
      <c r="C217" s="181"/>
    </row>
    <row r="218" s="93" customFormat="true" ht="12.75" hidden="false" customHeight="false" outlineLevel="0" collapsed="false">
      <c r="C218" s="181"/>
    </row>
    <row r="219" s="93" customFormat="true" ht="12.75" hidden="false" customHeight="false" outlineLevel="0" collapsed="false">
      <c r="C219" s="181"/>
    </row>
    <row r="220" s="93" customFormat="true" ht="12.75" hidden="false" customHeight="false" outlineLevel="0" collapsed="false">
      <c r="C220" s="181"/>
    </row>
    <row r="221" s="93" customFormat="true" ht="12.75" hidden="false" customHeight="false" outlineLevel="0" collapsed="false">
      <c r="C221" s="181"/>
    </row>
    <row r="222" s="93" customFormat="true" ht="12.75" hidden="false" customHeight="false" outlineLevel="0" collapsed="false">
      <c r="C222" s="181"/>
    </row>
    <row r="223" s="93" customFormat="true" ht="12.75" hidden="false" customHeight="false" outlineLevel="0" collapsed="false">
      <c r="C223" s="181"/>
    </row>
    <row r="224" s="93" customFormat="true" ht="12.75" hidden="false" customHeight="false" outlineLevel="0" collapsed="false">
      <c r="C224" s="181"/>
    </row>
    <row r="225" s="93" customFormat="true" ht="12.75" hidden="false" customHeight="false" outlineLevel="0" collapsed="false">
      <c r="C225" s="181"/>
    </row>
    <row r="226" s="93" customFormat="true" ht="12.75" hidden="false" customHeight="false" outlineLevel="0" collapsed="false">
      <c r="C226" s="181"/>
    </row>
    <row r="227" s="93" customFormat="true" ht="12.75" hidden="false" customHeight="false" outlineLevel="0" collapsed="false">
      <c r="C227" s="181"/>
    </row>
    <row r="228" s="93" customFormat="true" ht="12.75" hidden="false" customHeight="false" outlineLevel="0" collapsed="false">
      <c r="C228" s="181"/>
    </row>
    <row r="229" s="93" customFormat="true" ht="12.75" hidden="false" customHeight="false" outlineLevel="0" collapsed="false">
      <c r="C229" s="181"/>
    </row>
    <row r="230" s="93" customFormat="true" ht="12.75" hidden="false" customHeight="false" outlineLevel="0" collapsed="false">
      <c r="C230" s="181"/>
    </row>
    <row r="231" s="93" customFormat="true" ht="12.75" hidden="false" customHeight="false" outlineLevel="0" collapsed="false">
      <c r="C231" s="181"/>
    </row>
    <row r="232" s="93" customFormat="true" ht="12.75" hidden="false" customHeight="false" outlineLevel="0" collapsed="false">
      <c r="C232" s="181"/>
    </row>
    <row r="233" s="93" customFormat="true" ht="12.75" hidden="false" customHeight="false" outlineLevel="0" collapsed="false">
      <c r="C233" s="181"/>
    </row>
    <row r="234" s="93" customFormat="true" ht="12.75" hidden="false" customHeight="false" outlineLevel="0" collapsed="false">
      <c r="C234" s="181"/>
    </row>
    <row r="235" s="93" customFormat="true" ht="12.75" hidden="false" customHeight="false" outlineLevel="0" collapsed="false">
      <c r="C235" s="181"/>
    </row>
    <row r="236" s="93" customFormat="true" ht="12.75" hidden="false" customHeight="false" outlineLevel="0" collapsed="false">
      <c r="C236" s="181"/>
    </row>
    <row r="237" s="93" customFormat="true" ht="12.75" hidden="false" customHeight="false" outlineLevel="0" collapsed="false">
      <c r="C237" s="181"/>
    </row>
    <row r="238" s="93" customFormat="true" ht="12.75" hidden="false" customHeight="false" outlineLevel="0" collapsed="false">
      <c r="C238" s="181"/>
    </row>
    <row r="239" s="93" customFormat="true" ht="12.75" hidden="false" customHeight="false" outlineLevel="0" collapsed="false">
      <c r="C239" s="181"/>
    </row>
    <row r="240" s="93" customFormat="true" ht="12.75" hidden="false" customHeight="false" outlineLevel="0" collapsed="false">
      <c r="C240" s="181"/>
    </row>
    <row r="241" s="93" customFormat="true" ht="12.75" hidden="false" customHeight="false" outlineLevel="0" collapsed="false">
      <c r="C241" s="181"/>
    </row>
    <row r="242" s="93" customFormat="true" ht="12.75" hidden="false" customHeight="false" outlineLevel="0" collapsed="false">
      <c r="C242" s="181"/>
    </row>
    <row r="243" s="93" customFormat="true" ht="12.75" hidden="false" customHeight="false" outlineLevel="0" collapsed="false">
      <c r="C243" s="181"/>
    </row>
    <row r="244" s="93" customFormat="true" ht="12.75" hidden="false" customHeight="false" outlineLevel="0" collapsed="false">
      <c r="C244" s="181"/>
    </row>
    <row r="245" s="93" customFormat="true" ht="12.75" hidden="false" customHeight="false" outlineLevel="0" collapsed="false">
      <c r="C245" s="181"/>
    </row>
    <row r="246" s="93" customFormat="true" ht="12.75" hidden="false" customHeight="false" outlineLevel="0" collapsed="false">
      <c r="C246" s="181"/>
    </row>
    <row r="247" s="93" customFormat="true" ht="12.75" hidden="false" customHeight="false" outlineLevel="0" collapsed="false">
      <c r="C247" s="181"/>
    </row>
    <row r="248" s="93" customFormat="true" ht="12.75" hidden="false" customHeight="false" outlineLevel="0" collapsed="false">
      <c r="C248" s="181"/>
    </row>
    <row r="249" s="93" customFormat="true" ht="12.75" hidden="false" customHeight="false" outlineLevel="0" collapsed="false">
      <c r="C249" s="181"/>
    </row>
    <row r="250" s="93" customFormat="true" ht="12.75" hidden="false" customHeight="false" outlineLevel="0" collapsed="false">
      <c r="C250" s="181"/>
    </row>
    <row r="251" s="93" customFormat="true" ht="12.75" hidden="false" customHeight="false" outlineLevel="0" collapsed="false">
      <c r="C251" s="181"/>
    </row>
    <row r="252" s="93" customFormat="true" ht="12.75" hidden="false" customHeight="false" outlineLevel="0" collapsed="false">
      <c r="C252" s="181"/>
    </row>
    <row r="253" s="93" customFormat="true" ht="12.75" hidden="false" customHeight="false" outlineLevel="0" collapsed="false">
      <c r="C253" s="181"/>
    </row>
    <row r="254" s="93" customFormat="true" ht="12.75" hidden="false" customHeight="false" outlineLevel="0" collapsed="false">
      <c r="C254" s="181"/>
    </row>
    <row r="255" s="93" customFormat="true" ht="12.75" hidden="false" customHeight="false" outlineLevel="0" collapsed="false">
      <c r="C255" s="181"/>
    </row>
    <row r="256" s="93" customFormat="true" ht="12.75" hidden="false" customHeight="false" outlineLevel="0" collapsed="false">
      <c r="C256" s="181"/>
    </row>
    <row r="257" s="93" customFormat="true" ht="12.75" hidden="false" customHeight="false" outlineLevel="0" collapsed="false">
      <c r="C257" s="181"/>
    </row>
    <row r="258" s="93" customFormat="true" ht="12.75" hidden="false" customHeight="false" outlineLevel="0" collapsed="false">
      <c r="C258" s="181"/>
    </row>
    <row r="259" s="93" customFormat="true" ht="12.75" hidden="false" customHeight="false" outlineLevel="0" collapsed="false">
      <c r="C259" s="181"/>
    </row>
    <row r="260" s="93" customFormat="true" ht="12.75" hidden="false" customHeight="false" outlineLevel="0" collapsed="false">
      <c r="C260" s="181"/>
    </row>
    <row r="261" s="93" customFormat="true" ht="12.75" hidden="false" customHeight="false" outlineLevel="0" collapsed="false">
      <c r="C261" s="181"/>
    </row>
    <row r="262" s="93" customFormat="true" ht="12.75" hidden="false" customHeight="false" outlineLevel="0" collapsed="false">
      <c r="C262" s="181"/>
    </row>
    <row r="263" s="93" customFormat="true" ht="12.75" hidden="false" customHeight="false" outlineLevel="0" collapsed="false">
      <c r="C263" s="181"/>
    </row>
    <row r="264" s="93" customFormat="true" ht="12.75" hidden="false" customHeight="false" outlineLevel="0" collapsed="false">
      <c r="C264" s="181"/>
    </row>
    <row r="265" s="93" customFormat="true" ht="12.75" hidden="false" customHeight="false" outlineLevel="0" collapsed="false">
      <c r="C265" s="181"/>
    </row>
    <row r="266" s="93" customFormat="true" ht="12.75" hidden="false" customHeight="false" outlineLevel="0" collapsed="false">
      <c r="C266" s="181"/>
    </row>
    <row r="267" s="93" customFormat="true" ht="12.75" hidden="false" customHeight="false" outlineLevel="0" collapsed="false">
      <c r="C267" s="181"/>
    </row>
    <row r="268" s="93" customFormat="true" ht="12.75" hidden="false" customHeight="false" outlineLevel="0" collapsed="false">
      <c r="C268" s="181"/>
    </row>
    <row r="269" s="93" customFormat="true" ht="12.75" hidden="false" customHeight="false" outlineLevel="0" collapsed="false">
      <c r="C269" s="181"/>
    </row>
    <row r="270" s="93" customFormat="true" ht="12.75" hidden="false" customHeight="false" outlineLevel="0" collapsed="false">
      <c r="C270" s="181"/>
    </row>
    <row r="271" s="93" customFormat="true" ht="12.75" hidden="false" customHeight="false" outlineLevel="0" collapsed="false">
      <c r="C271" s="181"/>
    </row>
    <row r="272" s="93" customFormat="true" ht="12.75" hidden="false" customHeight="false" outlineLevel="0" collapsed="false">
      <c r="C272" s="181"/>
    </row>
    <row r="273" s="93" customFormat="true" ht="12.75" hidden="false" customHeight="false" outlineLevel="0" collapsed="false">
      <c r="C273" s="181"/>
    </row>
    <row r="274" s="93" customFormat="true" ht="12.75" hidden="false" customHeight="false" outlineLevel="0" collapsed="false">
      <c r="C274" s="181"/>
    </row>
    <row r="275" s="93" customFormat="true" ht="12.75" hidden="false" customHeight="false" outlineLevel="0" collapsed="false">
      <c r="C275" s="181"/>
    </row>
    <row r="276" s="93" customFormat="true" ht="12.75" hidden="false" customHeight="false" outlineLevel="0" collapsed="false">
      <c r="C276" s="181"/>
    </row>
    <row r="277" s="93" customFormat="true" ht="12.75" hidden="false" customHeight="false" outlineLevel="0" collapsed="false">
      <c r="C277" s="181"/>
    </row>
    <row r="278" s="93" customFormat="true" ht="12.75" hidden="false" customHeight="false" outlineLevel="0" collapsed="false">
      <c r="C278" s="181"/>
    </row>
    <row r="279" s="93" customFormat="true" ht="12.75" hidden="false" customHeight="false" outlineLevel="0" collapsed="false">
      <c r="C279" s="181"/>
    </row>
    <row r="280" s="93" customFormat="true" ht="12.75" hidden="false" customHeight="false" outlineLevel="0" collapsed="false">
      <c r="C280" s="181"/>
    </row>
    <row r="281" s="93" customFormat="true" ht="12.75" hidden="false" customHeight="false" outlineLevel="0" collapsed="false">
      <c r="C281" s="181"/>
    </row>
    <row r="282" s="93" customFormat="true" ht="12.75" hidden="false" customHeight="false" outlineLevel="0" collapsed="false">
      <c r="C282" s="181"/>
    </row>
    <row r="283" s="93" customFormat="true" ht="12.75" hidden="false" customHeight="false" outlineLevel="0" collapsed="false">
      <c r="C283" s="181"/>
    </row>
    <row r="284" s="93" customFormat="true" ht="12.75" hidden="false" customHeight="false" outlineLevel="0" collapsed="false">
      <c r="C284" s="181"/>
    </row>
    <row r="285" s="93" customFormat="true" ht="12.75" hidden="false" customHeight="false" outlineLevel="0" collapsed="false">
      <c r="C285" s="181"/>
    </row>
    <row r="286" s="93" customFormat="true" ht="12.75" hidden="false" customHeight="false" outlineLevel="0" collapsed="false">
      <c r="C286" s="181"/>
    </row>
    <row r="287" s="93" customFormat="true" ht="12.75" hidden="false" customHeight="false" outlineLevel="0" collapsed="false">
      <c r="C287" s="181"/>
    </row>
    <row r="288" s="93" customFormat="true" ht="12.75" hidden="false" customHeight="false" outlineLevel="0" collapsed="false">
      <c r="C288" s="181"/>
    </row>
    <row r="289" s="93" customFormat="true" ht="12.75" hidden="false" customHeight="false" outlineLevel="0" collapsed="false">
      <c r="C289" s="181"/>
    </row>
    <row r="290" s="93" customFormat="true" ht="12.75" hidden="false" customHeight="false" outlineLevel="0" collapsed="false">
      <c r="C290" s="181"/>
    </row>
    <row r="291" s="93" customFormat="true" ht="12.75" hidden="false" customHeight="false" outlineLevel="0" collapsed="false">
      <c r="C291" s="181"/>
    </row>
    <row r="292" s="93" customFormat="true" ht="12.75" hidden="false" customHeight="false" outlineLevel="0" collapsed="false">
      <c r="C292" s="181"/>
    </row>
    <row r="306" s="93" customFormat="true" ht="12.75" hidden="false" customHeight="false" outlineLevel="0" collapsed="false">
      <c r="C306" s="181"/>
      <c r="AA306" s="93" t="n">
        <v>0</v>
      </c>
    </row>
    <row r="307" s="93" customFormat="true" ht="12.75" hidden="false" customHeight="false" outlineLevel="0" collapsed="false">
      <c r="C307" s="181"/>
      <c r="AA307" s="93" t="n">
        <v>0</v>
      </c>
    </row>
    <row r="308" s="93" customFormat="true" ht="12.75" hidden="false" customHeight="false" outlineLevel="0" collapsed="false">
      <c r="C308" s="181"/>
      <c r="AA308" s="93" t="n">
        <v>0</v>
      </c>
    </row>
    <row r="309" s="93" customFormat="true" ht="12.75" hidden="false" customHeight="false" outlineLevel="0" collapsed="false">
      <c r="C309" s="181"/>
      <c r="AA309" s="93" t="n">
        <v>0</v>
      </c>
    </row>
    <row r="310" s="93" customFormat="true" ht="12.75" hidden="false" customHeight="false" outlineLevel="0" collapsed="false">
      <c r="C310" s="181"/>
      <c r="AA310" s="93" t="n">
        <v>0</v>
      </c>
    </row>
    <row r="311" s="93" customFormat="true" ht="12.75" hidden="false" customHeight="false" outlineLevel="0" collapsed="false">
      <c r="C311" s="181"/>
      <c r="AA311" s="93" t="n">
        <v>0</v>
      </c>
    </row>
    <row r="312" s="93" customFormat="true" ht="12.75" hidden="false" customHeight="false" outlineLevel="0" collapsed="false">
      <c r="C312" s="181"/>
      <c r="AA312" s="93" t="n">
        <v>0</v>
      </c>
    </row>
    <row r="313" s="93" customFormat="true" ht="12.75" hidden="false" customHeight="false" outlineLevel="0" collapsed="false">
      <c r="C313" s="181"/>
    </row>
    <row r="314" s="93" customFormat="true" ht="12.75" hidden="false" customHeight="false" outlineLevel="0" collapsed="false">
      <c r="C314" s="181"/>
    </row>
    <row r="315" s="93" customFormat="true" ht="12.75" hidden="false" customHeight="false" outlineLevel="0" collapsed="false">
      <c r="C315" s="181"/>
    </row>
    <row r="316" s="93" customFormat="true" ht="12.75" hidden="false" customHeight="false" outlineLevel="0" collapsed="false">
      <c r="C316" s="181"/>
    </row>
    <row r="317" s="93" customFormat="true" ht="12.75" hidden="false" customHeight="false" outlineLevel="0" collapsed="false">
      <c r="C317" s="181"/>
    </row>
    <row r="318" s="93" customFormat="true" ht="12.75" hidden="false" customHeight="false" outlineLevel="0" collapsed="false">
      <c r="C318" s="181"/>
    </row>
    <row r="319" s="93" customFormat="true" ht="12.75" hidden="false" customHeight="false" outlineLevel="0" collapsed="false">
      <c r="C319" s="181"/>
    </row>
    <row r="320" s="93" customFormat="true" ht="12.75" hidden="false" customHeight="false" outlineLevel="0" collapsed="false">
      <c r="C320" s="181"/>
    </row>
    <row r="321" s="93" customFormat="true" ht="12.75" hidden="false" customHeight="false" outlineLevel="0" collapsed="false">
      <c r="C321" s="181"/>
    </row>
    <row r="322" s="93" customFormat="true" ht="12.75" hidden="false" customHeight="false" outlineLevel="0" collapsed="false">
      <c r="C322" s="181"/>
    </row>
    <row r="323" s="93" customFormat="true" ht="12.75" hidden="false" customHeight="false" outlineLevel="0" collapsed="false">
      <c r="C323" s="181"/>
    </row>
    <row r="324" s="93" customFormat="true" ht="12.75" hidden="false" customHeight="false" outlineLevel="0" collapsed="false">
      <c r="C324" s="181"/>
    </row>
    <row r="325" s="93" customFormat="true" ht="12.75" hidden="false" customHeight="false" outlineLevel="0" collapsed="false">
      <c r="C325" s="181"/>
    </row>
    <row r="326" s="93" customFormat="true" ht="12.75" hidden="false" customHeight="false" outlineLevel="0" collapsed="false">
      <c r="C326" s="181"/>
    </row>
    <row r="327" s="93" customFormat="true" ht="12.75" hidden="false" customHeight="false" outlineLevel="0" collapsed="false">
      <c r="C327" s="181"/>
    </row>
    <row r="328" s="93" customFormat="true" ht="12.75" hidden="false" customHeight="false" outlineLevel="0" collapsed="false">
      <c r="C328" s="181"/>
    </row>
    <row r="329" s="93" customFormat="true" ht="12.75" hidden="false" customHeight="false" outlineLevel="0" collapsed="false">
      <c r="C329" s="181"/>
    </row>
    <row r="330" s="93" customFormat="true" ht="12.75" hidden="false" customHeight="false" outlineLevel="0" collapsed="false">
      <c r="C330" s="181"/>
    </row>
    <row r="331" s="93" customFormat="true" ht="12.75" hidden="false" customHeight="false" outlineLevel="0" collapsed="false">
      <c r="C331" s="181"/>
    </row>
    <row r="332" s="93" customFormat="true" ht="12.75" hidden="false" customHeight="false" outlineLevel="0" collapsed="false">
      <c r="C332" s="181"/>
    </row>
    <row r="333" s="93" customFormat="true" ht="12.75" hidden="false" customHeight="false" outlineLevel="0" collapsed="false">
      <c r="C333" s="181"/>
    </row>
    <row r="334" s="93" customFormat="true" ht="12.75" hidden="false" customHeight="false" outlineLevel="0" collapsed="false">
      <c r="C334" s="181"/>
    </row>
    <row r="335" s="93" customFormat="true" ht="12.75" hidden="false" customHeight="false" outlineLevel="0" collapsed="false">
      <c r="C335" s="181"/>
    </row>
    <row r="336" s="93" customFormat="true" ht="12.75" hidden="false" customHeight="false" outlineLevel="0" collapsed="false">
      <c r="C336" s="181"/>
    </row>
    <row r="337" s="93" customFormat="true" ht="12.75" hidden="false" customHeight="false" outlineLevel="0" collapsed="false">
      <c r="C337" s="181"/>
    </row>
    <row r="338" s="93" customFormat="true" ht="12.75" hidden="false" customHeight="false" outlineLevel="0" collapsed="false">
      <c r="C338" s="181"/>
    </row>
    <row r="339" s="93" customFormat="true" ht="12.75" hidden="false" customHeight="false" outlineLevel="0" collapsed="false">
      <c r="C339" s="181"/>
    </row>
    <row r="340" s="93" customFormat="true" ht="12.75" hidden="false" customHeight="false" outlineLevel="0" collapsed="false">
      <c r="C340" s="181"/>
    </row>
    <row r="341" s="93" customFormat="true" ht="12.75" hidden="false" customHeight="false" outlineLevel="0" collapsed="false">
      <c r="C341" s="181"/>
    </row>
    <row r="342" s="93" customFormat="true" ht="12.75" hidden="false" customHeight="false" outlineLevel="0" collapsed="false">
      <c r="C342" s="181"/>
    </row>
    <row r="343" s="93" customFormat="true" ht="12.75" hidden="false" customHeight="false" outlineLevel="0" collapsed="false">
      <c r="C343" s="181"/>
    </row>
    <row r="344" s="93" customFormat="true" ht="12.75" hidden="false" customHeight="false" outlineLevel="0" collapsed="false">
      <c r="C344" s="181"/>
    </row>
    <row r="345" s="93" customFormat="true" ht="12.75" hidden="false" customHeight="false" outlineLevel="0" collapsed="false">
      <c r="C345" s="181"/>
    </row>
    <row r="346" s="93" customFormat="true" ht="12.75" hidden="false" customHeight="false" outlineLevel="0" collapsed="false">
      <c r="C346" s="181"/>
    </row>
    <row r="347" s="93" customFormat="true" ht="12.75" hidden="false" customHeight="false" outlineLevel="0" collapsed="false">
      <c r="C347" s="181"/>
    </row>
    <row r="348" s="93" customFormat="true" ht="12.75" hidden="false" customHeight="false" outlineLevel="0" collapsed="false">
      <c r="C348" s="181"/>
    </row>
    <row r="349" s="93" customFormat="true" ht="12.75" hidden="false" customHeight="false" outlineLevel="0" collapsed="false">
      <c r="C349" s="181"/>
    </row>
    <row r="350" s="93" customFormat="true" ht="12.75" hidden="false" customHeight="false" outlineLevel="0" collapsed="false">
      <c r="C350" s="181"/>
    </row>
    <row r="351" s="93" customFormat="true" ht="12.75" hidden="false" customHeight="false" outlineLevel="0" collapsed="false">
      <c r="C351" s="181"/>
    </row>
  </sheetData>
  <mergeCells count="19">
    <mergeCell ref="B1:Y1"/>
    <mergeCell ref="H34:I34"/>
    <mergeCell ref="K34:L34"/>
    <mergeCell ref="N34:O34"/>
    <mergeCell ref="Q34:R34"/>
    <mergeCell ref="T34:U34"/>
    <mergeCell ref="W34:X34"/>
    <mergeCell ref="B64:E64"/>
    <mergeCell ref="H64:K64"/>
    <mergeCell ref="C65:E65"/>
    <mergeCell ref="I65:K65"/>
    <mergeCell ref="C66:E66"/>
    <mergeCell ref="I66:K66"/>
    <mergeCell ref="C67:E67"/>
    <mergeCell ref="I67:K67"/>
    <mergeCell ref="B69:E69"/>
    <mergeCell ref="H69:K69"/>
    <mergeCell ref="C70:E70"/>
    <mergeCell ref="I70:K70"/>
  </mergeCells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6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3" activeCellId="0" sqref="E3"/>
    </sheetView>
  </sheetViews>
  <sheetFormatPr defaultColWidth="9.1484375" defaultRowHeight="15" zeroHeight="false" outlineLevelRow="0" outlineLevelCol="0"/>
  <cols>
    <col collapsed="false" customWidth="true" hidden="false" outlineLevel="0" max="1" min="1" style="220" width="7.29"/>
    <col collapsed="false" customWidth="true" hidden="false" outlineLevel="0" max="2" min="2" style="220" width="12"/>
    <col collapsed="false" customWidth="true" hidden="false" outlineLevel="0" max="3" min="3" style="220" width="13.29"/>
    <col collapsed="false" customWidth="true" hidden="false" outlineLevel="0" max="4" min="4" style="220" width="17.71"/>
    <col collapsed="false" customWidth="true" hidden="false" outlineLevel="0" max="5" min="5" style="220" width="12.42"/>
    <col collapsed="false" customWidth="true" hidden="false" outlineLevel="0" max="6" min="6" style="220" width="16"/>
    <col collapsed="false" customWidth="true" hidden="false" outlineLevel="0" max="7" min="7" style="220" width="11.14"/>
    <col collapsed="false" customWidth="true" hidden="false" outlineLevel="0" max="8" min="8" style="220" width="36.42"/>
    <col collapsed="false" customWidth="true" hidden="false" outlineLevel="0" max="9" min="9" style="220" width="10.71"/>
    <col collapsed="false" customWidth="false" hidden="false" outlineLevel="0" max="10" min="10" style="220" width="9.14"/>
    <col collapsed="false" customWidth="true" hidden="false" outlineLevel="0" max="11" min="11" style="220" width="41.71"/>
    <col collapsed="false" customWidth="false" hidden="false" outlineLevel="0" max="16384" min="12" style="220" width="9.14"/>
  </cols>
  <sheetData>
    <row r="1" customFormat="false" ht="15" hidden="false" customHeight="false" outlineLevel="0" collapsed="false">
      <c r="A1" s="221" t="s">
        <v>273</v>
      </c>
      <c r="B1" s="221" t="s">
        <v>396</v>
      </c>
      <c r="C1" s="221" t="s">
        <v>274</v>
      </c>
      <c r="D1" s="221" t="s">
        <v>275</v>
      </c>
      <c r="E1" s="221" t="s">
        <v>397</v>
      </c>
      <c r="F1" s="221" t="s">
        <v>398</v>
      </c>
      <c r="G1" s="221" t="s">
        <v>399</v>
      </c>
      <c r="H1" s="221" t="s">
        <v>400</v>
      </c>
      <c r="I1" s="221" t="s">
        <v>401</v>
      </c>
      <c r="J1" s="221" t="s">
        <v>282</v>
      </c>
      <c r="K1" s="221" t="s">
        <v>402</v>
      </c>
    </row>
    <row r="2" customFormat="false" ht="15" hidden="false" customHeight="false" outlineLevel="0" collapsed="false">
      <c r="A2" s="221" t="n">
        <v>1301</v>
      </c>
      <c r="B2" s="221" t="s">
        <v>403</v>
      </c>
      <c r="C2" s="221" t="s">
        <v>404</v>
      </c>
      <c r="D2" s="221"/>
      <c r="E2" s="221" t="s">
        <v>405</v>
      </c>
      <c r="F2" s="221" t="str">
        <f aca="false">CONCATENATE("LaEstancia",A2)</f>
        <v>LaEstancia1301</v>
      </c>
      <c r="G2" s="221" t="str">
        <f aca="false">"VLE Torre " &amp; MID(Tabla14[[#This Row],[SSID]], 11, 1)</f>
        <v>VLE Torre 1</v>
      </c>
      <c r="H2" s="221"/>
      <c r="I2" s="221"/>
      <c r="J2" s="221" t="s">
        <v>406</v>
      </c>
      <c r="K2" s="221"/>
    </row>
    <row r="3" customFormat="false" ht="15" hidden="false" customHeight="false" outlineLevel="0" collapsed="false">
      <c r="A3" s="221" t="n">
        <v>1301</v>
      </c>
      <c r="B3" s="221" t="s">
        <v>403</v>
      </c>
      <c r="C3" s="221" t="s">
        <v>404</v>
      </c>
      <c r="D3" s="221"/>
      <c r="E3" s="221" t="s">
        <v>407</v>
      </c>
      <c r="F3" s="221" t="str">
        <f aca="false">CONCATENATE("LaEstancia",A3)</f>
        <v>LaEstancia1301</v>
      </c>
      <c r="G3" s="221" t="str">
        <f aca="false">"VLE Torre " &amp; MID(Tabla14[[#This Row],[SSID]], 11, 1)</f>
        <v>VLE Torre 1</v>
      </c>
      <c r="H3" s="221"/>
      <c r="I3" s="221"/>
      <c r="J3" s="221" t="s">
        <v>406</v>
      </c>
      <c r="K3" s="221"/>
    </row>
    <row r="4" customFormat="false" ht="15" hidden="false" customHeight="false" outlineLevel="0" collapsed="false">
      <c r="A4" s="221" t="n">
        <v>1501</v>
      </c>
      <c r="B4" s="221" t="s">
        <v>403</v>
      </c>
      <c r="C4" s="221" t="s">
        <v>404</v>
      </c>
      <c r="D4" s="221" t="s">
        <v>408</v>
      </c>
      <c r="E4" s="221" t="s">
        <v>409</v>
      </c>
      <c r="F4" s="221" t="str">
        <f aca="false">CONCATENATE("LaEstancia",A4)</f>
        <v>LaEstancia1501</v>
      </c>
      <c r="G4" s="221" t="str">
        <f aca="false">"VLE Torre " &amp; MID(Tabla14[[#This Row],[SSID]], 11, 1)</f>
        <v>VLE Torre 1</v>
      </c>
      <c r="H4" s="221" t="s">
        <v>410</v>
      </c>
      <c r="I4" s="221" t="n">
        <v>13</v>
      </c>
      <c r="J4" s="221" t="s">
        <v>411</v>
      </c>
      <c r="K4" s="221" t="s">
        <v>412</v>
      </c>
    </row>
    <row r="5" customFormat="false" ht="15" hidden="false" customHeight="false" outlineLevel="0" collapsed="false">
      <c r="A5" s="221" t="n">
        <v>1501</v>
      </c>
      <c r="B5" s="221" t="s">
        <v>403</v>
      </c>
      <c r="C5" s="221" t="s">
        <v>404</v>
      </c>
      <c r="D5" s="221" t="s">
        <v>413</v>
      </c>
      <c r="E5" s="221" t="s">
        <v>414</v>
      </c>
      <c r="F5" s="221" t="str">
        <f aca="false">CONCATENATE("LaEstancia",A5)</f>
        <v>LaEstancia1501</v>
      </c>
      <c r="G5" s="221" t="str">
        <f aca="false">"VLE Torre " &amp; MID(Tabla14[[#This Row],[SSID]], 11, 1)</f>
        <v>VLE Torre 1</v>
      </c>
      <c r="H5" s="221" t="s">
        <v>415</v>
      </c>
      <c r="I5" s="221" t="n">
        <v>23</v>
      </c>
      <c r="J5" s="221" t="s">
        <v>411</v>
      </c>
      <c r="K5" s="221"/>
    </row>
    <row r="6" customFormat="false" ht="15" hidden="false" customHeight="false" outlineLevel="0" collapsed="false">
      <c r="A6" s="221" t="n">
        <v>1501</v>
      </c>
      <c r="B6" s="221" t="s">
        <v>403</v>
      </c>
      <c r="C6" s="221" t="s">
        <v>404</v>
      </c>
      <c r="D6" s="221" t="s">
        <v>416</v>
      </c>
      <c r="E6" s="221" t="s">
        <v>417</v>
      </c>
      <c r="F6" s="221" t="str">
        <f aca="false">CONCATENATE("LaEstancia",A6)</f>
        <v>LaEstancia1501</v>
      </c>
      <c r="G6" s="221" t="str">
        <f aca="false">"VLE Torre " &amp; MID(Tabla14[[#This Row],[SSID]], 11, 1)</f>
        <v>VLE Torre 1</v>
      </c>
      <c r="H6" s="221" t="s">
        <v>415</v>
      </c>
      <c r="I6" s="221" t="n">
        <v>17</v>
      </c>
      <c r="J6" s="221" t="s">
        <v>411</v>
      </c>
      <c r="K6" s="221"/>
    </row>
    <row r="7" customFormat="false" ht="15" hidden="false" customHeight="false" outlineLevel="0" collapsed="false">
      <c r="A7" s="221" t="s">
        <v>22</v>
      </c>
      <c r="B7" s="221" t="s">
        <v>403</v>
      </c>
      <c r="C7" s="221" t="s">
        <v>404</v>
      </c>
      <c r="D7" s="221"/>
      <c r="E7" s="221" t="s">
        <v>418</v>
      </c>
      <c r="F7" s="221" t="str">
        <f aca="false">CONCATENATE("LaEstancia",A7)</f>
        <v>LaEstancia1103A</v>
      </c>
      <c r="G7" s="221" t="str">
        <f aca="false">"VLE Torre " &amp; MID(Tabla14[[#This Row],[SSID]], 11, 1)</f>
        <v>VLE Torre 1</v>
      </c>
      <c r="H7" s="221"/>
      <c r="I7" s="221"/>
      <c r="J7" s="221" t="s">
        <v>406</v>
      </c>
      <c r="K7" s="221"/>
    </row>
    <row r="8" customFormat="false" ht="15" hidden="false" customHeight="false" outlineLevel="0" collapsed="false">
      <c r="A8" s="221" t="s">
        <v>30</v>
      </c>
      <c r="B8" s="221" t="s">
        <v>403</v>
      </c>
      <c r="C8" s="221" t="s">
        <v>404</v>
      </c>
      <c r="D8" s="221"/>
      <c r="E8" s="221" t="s">
        <v>419</v>
      </c>
      <c r="F8" s="221" t="str">
        <f aca="false">CONCATENATE("LaEstancia",A8)</f>
        <v>LaEstancia1103B</v>
      </c>
      <c r="G8" s="221" t="str">
        <f aca="false">"VLE Torre " &amp; MID(Tabla14[[#This Row],[SSID]], 11, 1)</f>
        <v>VLE Torre 1</v>
      </c>
      <c r="H8" s="221"/>
      <c r="I8" s="221"/>
      <c r="J8" s="221" t="s">
        <v>406</v>
      </c>
      <c r="K8" s="221"/>
    </row>
    <row r="9" customFormat="false" ht="15" hidden="false" customHeight="false" outlineLevel="0" collapsed="false">
      <c r="A9" s="221" t="s">
        <v>9</v>
      </c>
      <c r="B9" s="221" t="s">
        <v>403</v>
      </c>
      <c r="C9" s="221" t="s">
        <v>404</v>
      </c>
      <c r="D9" s="221"/>
      <c r="E9" s="221" t="s">
        <v>420</v>
      </c>
      <c r="F9" s="221" t="str">
        <f aca="false">CONCATENATE("LaEstancia",A9)</f>
        <v>LaEstancia1502A</v>
      </c>
      <c r="G9" s="221" t="str">
        <f aca="false">"VLE Torre " &amp; MID(Tabla14[[#This Row],[SSID]], 11, 1)</f>
        <v>VLE Torre 1</v>
      </c>
      <c r="H9" s="221"/>
      <c r="I9" s="221"/>
      <c r="J9" s="221" t="s">
        <v>406</v>
      </c>
      <c r="K9" s="221"/>
    </row>
    <row r="10" customFormat="false" ht="15" hidden="false" customHeight="false" outlineLevel="0" collapsed="false">
      <c r="A10" s="221" t="s">
        <v>18</v>
      </c>
      <c r="B10" s="221" t="s">
        <v>403</v>
      </c>
      <c r="C10" s="221" t="s">
        <v>404</v>
      </c>
      <c r="D10" s="221"/>
      <c r="E10" s="221" t="s">
        <v>421</v>
      </c>
      <c r="F10" s="221" t="str">
        <f aca="false">CONCATENATE("LaEstancia",A10)</f>
        <v>LaEstancia1502B</v>
      </c>
      <c r="G10" s="221" t="str">
        <f aca="false">"VLE Torre " &amp; MID(Tabla14[[#This Row],[SSID]], 11, 1)</f>
        <v>VLE Torre 1</v>
      </c>
      <c r="H10" s="221"/>
      <c r="I10" s="221"/>
      <c r="J10" s="221" t="s">
        <v>406</v>
      </c>
      <c r="K10" s="221"/>
    </row>
    <row r="11" customFormat="false" ht="15" hidden="false" customHeight="false" outlineLevel="0" collapsed="false">
      <c r="A11" s="221" t="s">
        <v>45</v>
      </c>
      <c r="B11" s="221" t="s">
        <v>403</v>
      </c>
      <c r="C11" s="221" t="s">
        <v>404</v>
      </c>
      <c r="D11" s="221"/>
      <c r="E11" s="221" t="s">
        <v>422</v>
      </c>
      <c r="F11" s="221" t="str">
        <f aca="false">CONCATENATE("LaEstancia",A11)</f>
        <v>LaEstancia1706A</v>
      </c>
      <c r="G11" s="221" t="str">
        <f aca="false">"VLE Torre " &amp; MID(Tabla14[[#This Row],[SSID]], 11, 1)</f>
        <v>VLE Torre 1</v>
      </c>
      <c r="H11" s="221"/>
      <c r="I11" s="221"/>
      <c r="J11" s="221" t="s">
        <v>406</v>
      </c>
      <c r="K11" s="221"/>
    </row>
    <row r="12" customFormat="false" ht="15" hidden="false" customHeight="false" outlineLevel="0" collapsed="false">
      <c r="A12" s="221" t="s">
        <v>53</v>
      </c>
      <c r="B12" s="221" t="s">
        <v>403</v>
      </c>
      <c r="C12" s="221" t="s">
        <v>404</v>
      </c>
      <c r="D12" s="221"/>
      <c r="E12" s="221" t="s">
        <v>423</v>
      </c>
      <c r="F12" s="221" t="str">
        <f aca="false">CONCATENATE("LaEstancia",A12)</f>
        <v>LaEstancia1706B</v>
      </c>
      <c r="G12" s="221" t="str">
        <f aca="false">"VLE Torre " &amp; MID(Tabla14[[#This Row],[SSID]], 11, 1)</f>
        <v>VLE Torre 1</v>
      </c>
      <c r="H12" s="221"/>
      <c r="I12" s="221"/>
      <c r="J12" s="221" t="s">
        <v>406</v>
      </c>
      <c r="K12" s="221"/>
    </row>
    <row r="13" customFormat="false" ht="15" hidden="false" customHeight="false" outlineLevel="0" collapsed="false">
      <c r="A13" s="221" t="s">
        <v>46</v>
      </c>
      <c r="B13" s="221" t="s">
        <v>403</v>
      </c>
      <c r="C13" s="221" t="s">
        <v>404</v>
      </c>
      <c r="D13" s="221" t="s">
        <v>424</v>
      </c>
      <c r="E13" s="221" t="s">
        <v>425</v>
      </c>
      <c r="F13" s="221" t="str">
        <f aca="false">CONCATENATE("LaEstancia",A13)</f>
        <v>LaEstancia1807A</v>
      </c>
      <c r="G13" s="221" t="str">
        <f aca="false">"VLE Torre " &amp; MID(Tabla14[[#This Row],[SSID]], 11, 1)</f>
        <v>VLE Torre 1</v>
      </c>
      <c r="H13" s="221"/>
      <c r="I13" s="221"/>
      <c r="J13" s="221" t="s">
        <v>426</v>
      </c>
      <c r="K13" s="221"/>
    </row>
    <row r="14" customFormat="false" ht="15" hidden="false" customHeight="false" outlineLevel="0" collapsed="false">
      <c r="A14" s="221" t="s">
        <v>54</v>
      </c>
      <c r="B14" s="221" t="s">
        <v>403</v>
      </c>
      <c r="C14" s="221" t="s">
        <v>404</v>
      </c>
      <c r="D14" s="221"/>
      <c r="E14" s="221" t="s">
        <v>427</v>
      </c>
      <c r="F14" s="221" t="str">
        <f aca="false">CONCATENATE("LaEstancia",A14)</f>
        <v>LaEstancia1807B</v>
      </c>
      <c r="G14" s="221" t="str">
        <f aca="false">"VLE Torre " &amp; MID(Tabla14[[#This Row],[SSID]], 11, 1)</f>
        <v>VLE Torre 1</v>
      </c>
      <c r="H14" s="221"/>
      <c r="I14" s="221"/>
      <c r="J14" s="221" t="s">
        <v>406</v>
      </c>
      <c r="K14" s="221"/>
    </row>
    <row r="15" customFormat="false" ht="15" hidden="false" customHeight="false" outlineLevel="0" collapsed="false">
      <c r="A15" s="221" t="s">
        <v>158</v>
      </c>
      <c r="B15" s="221" t="s">
        <v>403</v>
      </c>
      <c r="C15" s="221" t="s">
        <v>404</v>
      </c>
      <c r="D15" s="221"/>
      <c r="E15" s="221" t="s">
        <v>428</v>
      </c>
      <c r="F15" s="221" t="str">
        <f aca="false">CONCATENATE("LaEstancia",A15)</f>
        <v>LaEstancia2104B</v>
      </c>
      <c r="G15" s="221" t="str">
        <f aca="false">"VLE Torre " &amp; MID(Tabla14[[#This Row],[SSID]], 11, 1)</f>
        <v>VLE Torre 2</v>
      </c>
      <c r="H15" s="221"/>
      <c r="I15" s="221"/>
      <c r="J15" s="221" t="s">
        <v>406</v>
      </c>
      <c r="K15" s="221"/>
    </row>
    <row r="16" customFormat="false" ht="15" hidden="false" customHeight="false" outlineLevel="0" collapsed="false">
      <c r="A16" s="221" t="s">
        <v>92</v>
      </c>
      <c r="B16" s="221" t="s">
        <v>403</v>
      </c>
      <c r="C16" s="221" t="s">
        <v>404</v>
      </c>
      <c r="D16" s="221"/>
      <c r="E16" s="221" t="s">
        <v>429</v>
      </c>
      <c r="F16" s="221" t="str">
        <f aca="false">CONCATENATE("LaEstancia",A16)</f>
        <v>LaEstancia2201A</v>
      </c>
      <c r="G16" s="221" t="str">
        <f aca="false">"VLE Torre " &amp; MID(Tabla14[[#This Row],[SSID]], 11, 1)</f>
        <v>VLE Torre 2</v>
      </c>
      <c r="H16" s="221"/>
      <c r="I16" s="221"/>
      <c r="J16" s="221" t="s">
        <v>406</v>
      </c>
      <c r="K16" s="221"/>
    </row>
    <row r="17" customFormat="false" ht="15" hidden="false" customHeight="false" outlineLevel="0" collapsed="false">
      <c r="A17" s="221" t="s">
        <v>101</v>
      </c>
      <c r="B17" s="221" t="s">
        <v>403</v>
      </c>
      <c r="C17" s="221" t="s">
        <v>404</v>
      </c>
      <c r="D17" s="221"/>
      <c r="E17" s="221" t="s">
        <v>430</v>
      </c>
      <c r="F17" s="221" t="str">
        <f aca="false">CONCATENATE("LaEstancia",A17)</f>
        <v>LaEstancia2201B</v>
      </c>
      <c r="G17" s="221" t="str">
        <f aca="false">"VLE Torre " &amp; MID(Tabla14[[#This Row],[SSID]], 11, 1)</f>
        <v>VLE Torre 2</v>
      </c>
      <c r="H17" s="221"/>
      <c r="I17" s="221"/>
      <c r="J17" s="221" t="s">
        <v>406</v>
      </c>
      <c r="K17" s="221"/>
    </row>
    <row r="18" customFormat="false" ht="15" hidden="false" customHeight="false" outlineLevel="0" collapsed="false">
      <c r="A18" s="221" t="s">
        <v>137</v>
      </c>
      <c r="B18" s="221" t="s">
        <v>403</v>
      </c>
      <c r="C18" s="221" t="s">
        <v>404</v>
      </c>
      <c r="D18" s="221"/>
      <c r="E18" s="221" t="s">
        <v>431</v>
      </c>
      <c r="F18" s="221" t="str">
        <f aca="false">CONCATENATE("LaEstancia",A18)</f>
        <v>LaEstancia2603B</v>
      </c>
      <c r="G18" s="221" t="str">
        <f aca="false">"VLE Torre " &amp; MID(Tabla14[[#This Row],[SSID]], 11, 1)</f>
        <v>VLE Torre 2</v>
      </c>
      <c r="H18" s="221"/>
      <c r="I18" s="221"/>
      <c r="J18" s="221" t="s">
        <v>406</v>
      </c>
      <c r="K18" s="221"/>
    </row>
    <row r="19" customFormat="false" ht="15" hidden="false" customHeight="false" outlineLevel="0" collapsed="false">
      <c r="A19" s="221" t="s">
        <v>145</v>
      </c>
      <c r="B19" s="221" t="s">
        <v>403</v>
      </c>
      <c r="C19" s="221" t="s">
        <v>404</v>
      </c>
      <c r="D19" s="221"/>
      <c r="E19" s="221" t="s">
        <v>432</v>
      </c>
      <c r="F19" s="221" t="str">
        <f aca="false">CONCATENATE("LaEstancia",A19)</f>
        <v>LaEstancia2604A</v>
      </c>
      <c r="G19" s="221" t="str">
        <f aca="false">"VLE Torre " &amp; MID(Tabla14[[#This Row],[SSID]], 11, 1)</f>
        <v>VLE Torre 2</v>
      </c>
      <c r="H19" s="221"/>
      <c r="I19" s="221"/>
      <c r="J19" s="221" t="s">
        <v>406</v>
      </c>
      <c r="K19" s="221"/>
    </row>
    <row r="20" customFormat="false" ht="15" hidden="false" customHeight="false" outlineLevel="0" collapsed="false">
      <c r="A20" s="221" t="s">
        <v>153</v>
      </c>
      <c r="B20" s="221" t="s">
        <v>403</v>
      </c>
      <c r="C20" s="221" t="s">
        <v>404</v>
      </c>
      <c r="D20" s="221"/>
      <c r="E20" s="221" t="s">
        <v>433</v>
      </c>
      <c r="F20" s="221" t="str">
        <f aca="false">CONCATENATE("LaEstancia",A20)</f>
        <v>LaEstancia2604B</v>
      </c>
      <c r="G20" s="221" t="str">
        <f aca="false">"VLE Torre " &amp; MID(Tabla14[[#This Row],[SSID]], 11, 1)</f>
        <v>VLE Torre 2</v>
      </c>
      <c r="H20" s="221"/>
      <c r="I20" s="221"/>
      <c r="J20" s="221" t="s">
        <v>406</v>
      </c>
      <c r="K20" s="221"/>
    </row>
    <row r="21" customFormat="false" ht="15" hidden="false" customHeight="false" outlineLevel="0" collapsed="false">
      <c r="A21" s="221" t="s">
        <v>97</v>
      </c>
      <c r="B21" s="221" t="s">
        <v>403</v>
      </c>
      <c r="C21" s="221" t="s">
        <v>404</v>
      </c>
      <c r="D21" s="221"/>
      <c r="E21" s="221" t="s">
        <v>434</v>
      </c>
      <c r="F21" s="221" t="str">
        <f aca="false">CONCATENATE("LaEstancia",A21)</f>
        <v>LaEstancia2701A</v>
      </c>
      <c r="G21" s="221" t="str">
        <f aca="false">"VLE Torre " &amp; MID(Tabla14[[#This Row],[SSID]], 11, 1)</f>
        <v>VLE Torre 2</v>
      </c>
      <c r="H21" s="221"/>
      <c r="I21" s="221"/>
      <c r="J21" s="221" t="s">
        <v>406</v>
      </c>
      <c r="K21" s="221"/>
    </row>
    <row r="22" customFormat="false" ht="15" hidden="false" customHeight="false" outlineLevel="0" collapsed="false">
      <c r="A22" s="221" t="s">
        <v>106</v>
      </c>
      <c r="B22" s="221" t="s">
        <v>403</v>
      </c>
      <c r="C22" s="221" t="s">
        <v>404</v>
      </c>
      <c r="D22" s="221"/>
      <c r="E22" s="221" t="s">
        <v>435</v>
      </c>
      <c r="F22" s="221" t="str">
        <f aca="false">CONCATENATE("LaEstancia",A22)</f>
        <v>LaEstancia2701B</v>
      </c>
      <c r="G22" s="221" t="str">
        <f aca="false">"VLE Torre " &amp; MID(Tabla14[[#This Row],[SSID]], 11, 1)</f>
        <v>VLE Torre 2</v>
      </c>
      <c r="H22" s="221"/>
      <c r="I22" s="221"/>
      <c r="J22" s="221" t="s">
        <v>406</v>
      </c>
      <c r="K22" s="221"/>
    </row>
    <row r="23" customFormat="false" ht="15" hidden="false" customHeight="false" outlineLevel="0" collapsed="false">
      <c r="A23" s="221" t="s">
        <v>146</v>
      </c>
      <c r="B23" s="221" t="s">
        <v>403</v>
      </c>
      <c r="C23" s="221" t="s">
        <v>404</v>
      </c>
      <c r="D23" s="221" t="s">
        <v>436</v>
      </c>
      <c r="E23" s="221" t="s">
        <v>437</v>
      </c>
      <c r="F23" s="221" t="str">
        <f aca="false">CONCATENATE("LaEstancia",A23)</f>
        <v>LaEstancia2704A</v>
      </c>
      <c r="G23" s="221" t="str">
        <f aca="false">"VLE Torre " &amp; MID(Tabla14[[#This Row],[SSID]], 11, 1)</f>
        <v>VLE Torre 2</v>
      </c>
      <c r="H23" s="221"/>
      <c r="I23" s="221"/>
      <c r="J23" s="221" t="s">
        <v>426</v>
      </c>
      <c r="K23" s="221" t="s">
        <v>438</v>
      </c>
    </row>
    <row r="24" customFormat="false" ht="15" hidden="false" customHeight="false" outlineLevel="0" collapsed="false">
      <c r="A24" s="221" t="s">
        <v>154</v>
      </c>
      <c r="B24" s="221" t="s">
        <v>403</v>
      </c>
      <c r="C24" s="221" t="s">
        <v>404</v>
      </c>
      <c r="D24" s="221" t="s">
        <v>439</v>
      </c>
      <c r="E24" s="221" t="s">
        <v>440</v>
      </c>
      <c r="F24" s="221" t="str">
        <f aca="false">CONCATENATE("LaEstancia",A24)</f>
        <v>LaEstancia2704B</v>
      </c>
      <c r="G24" s="221" t="str">
        <f aca="false">"VLE Torre " &amp; MID(Tabla14[[#This Row],[SSID]], 11, 1)</f>
        <v>VLE Torre 2</v>
      </c>
      <c r="H24" s="221"/>
      <c r="I24" s="221"/>
      <c r="J24" s="221" t="s">
        <v>426</v>
      </c>
      <c r="K24" s="221"/>
    </row>
    <row r="25" customFormat="false" ht="15" hidden="false" customHeight="false" outlineLevel="0" collapsed="false">
      <c r="A25" s="221" t="s">
        <v>100</v>
      </c>
      <c r="B25" s="221" t="s">
        <v>403</v>
      </c>
      <c r="C25" s="221" t="s">
        <v>404</v>
      </c>
      <c r="D25" s="221"/>
      <c r="E25" s="221" t="s">
        <v>441</v>
      </c>
      <c r="F25" s="221" t="str">
        <f aca="false">CONCATENATE("LaEstancia",A25)</f>
        <v>LaEstancia2901A</v>
      </c>
      <c r="G25" s="221" t="str">
        <f aca="false">"VLE Torre " &amp; MID(Tabla14[[#This Row],[SSID]], 11, 1)</f>
        <v>VLE Torre 2</v>
      </c>
      <c r="H25" s="221"/>
      <c r="I25" s="221"/>
      <c r="J25" s="221" t="s">
        <v>406</v>
      </c>
      <c r="K25" s="221"/>
    </row>
    <row r="26" customFormat="false" ht="15" hidden="false" customHeight="false" outlineLevel="0" collapsed="false">
      <c r="A26" s="221" t="s">
        <v>108</v>
      </c>
      <c r="B26" s="221" t="s">
        <v>403</v>
      </c>
      <c r="C26" s="221" t="s">
        <v>404</v>
      </c>
      <c r="D26" s="221"/>
      <c r="E26" s="221" t="s">
        <v>442</v>
      </c>
      <c r="F26" s="221" t="str">
        <f aca="false">CONCATENATE("LaEstancia",A26)</f>
        <v>LaEstancia2901B</v>
      </c>
      <c r="G26" s="221" t="str">
        <f aca="false">"VLE Torre " &amp; MID(Tabla14[[#This Row],[SSID]], 11, 1)</f>
        <v>VLE Torre 2</v>
      </c>
      <c r="H26" s="221"/>
      <c r="I26" s="221"/>
      <c r="J26" s="221" t="s">
        <v>406</v>
      </c>
      <c r="K26" s="221"/>
    </row>
    <row r="27" customFormat="false" ht="15" hidden="false" customHeight="false" outlineLevel="0" collapsed="false">
      <c r="A27" s="221" t="s">
        <v>116</v>
      </c>
      <c r="B27" s="221" t="s">
        <v>403</v>
      </c>
      <c r="C27" s="221" t="s">
        <v>404</v>
      </c>
      <c r="D27" s="221"/>
      <c r="E27" s="221" t="s">
        <v>443</v>
      </c>
      <c r="F27" s="221" t="str">
        <f aca="false">CONCATENATE("LaEstancia",A27)</f>
        <v>LaEstancia2902A</v>
      </c>
      <c r="G27" s="221" t="str">
        <f aca="false">"VLE Torre " &amp; MID(Tabla14[[#This Row],[SSID]], 11, 1)</f>
        <v>VLE Torre 2</v>
      </c>
      <c r="H27" s="221"/>
      <c r="I27" s="221"/>
      <c r="J27" s="221" t="s">
        <v>406</v>
      </c>
      <c r="K27" s="221"/>
    </row>
    <row r="28" customFormat="false" ht="15" hidden="false" customHeight="false" outlineLevel="0" collapsed="false">
      <c r="A28" s="221" t="s">
        <v>124</v>
      </c>
      <c r="B28" s="221" t="s">
        <v>403</v>
      </c>
      <c r="C28" s="221" t="s">
        <v>404</v>
      </c>
      <c r="D28" s="221"/>
      <c r="E28" s="221" t="s">
        <v>444</v>
      </c>
      <c r="F28" s="221" t="str">
        <f aca="false">CONCATENATE("LaEstancia",A28)</f>
        <v>LaEstancia2902B</v>
      </c>
      <c r="G28" s="221" t="str">
        <f aca="false">"VLE Torre " &amp; MID(Tabla14[[#This Row],[SSID]], 11, 1)</f>
        <v>VLE Torre 2</v>
      </c>
      <c r="H28" s="221"/>
      <c r="I28" s="221"/>
      <c r="J28" s="221" t="s">
        <v>406</v>
      </c>
      <c r="K28" s="221"/>
    </row>
    <row r="29" customFormat="false" ht="15" hidden="false" customHeight="false" outlineLevel="0" collapsed="false">
      <c r="A29" s="221" t="s">
        <v>161</v>
      </c>
      <c r="B29" s="221" t="s">
        <v>403</v>
      </c>
      <c r="C29" s="221" t="s">
        <v>404</v>
      </c>
      <c r="D29" s="223"/>
      <c r="E29" s="221" t="s">
        <v>445</v>
      </c>
      <c r="F29" s="221" t="str">
        <f aca="false">CONCATENATE("LaEstancia",A29)</f>
        <v>LaEstancia3102A</v>
      </c>
      <c r="G29" s="221" t="str">
        <f aca="false">"VLE Torre " &amp; MID(Tabla14[[#This Row],[SSID]], 11, 1)</f>
        <v>VLE Torre 3</v>
      </c>
      <c r="H29" s="221"/>
      <c r="I29" s="221"/>
      <c r="J29" s="221" t="s">
        <v>406</v>
      </c>
      <c r="K29" s="221"/>
    </row>
    <row r="30" customFormat="false" ht="15" hidden="false" customHeight="false" outlineLevel="0" collapsed="false">
      <c r="A30" s="221" t="s">
        <v>169</v>
      </c>
      <c r="B30" s="221" t="s">
        <v>403</v>
      </c>
      <c r="C30" s="221" t="s">
        <v>404</v>
      </c>
      <c r="D30" s="221"/>
      <c r="E30" s="221" t="s">
        <v>446</v>
      </c>
      <c r="F30" s="221" t="str">
        <f aca="false">CONCATENATE("LaEstancia",A30)</f>
        <v>LaEstancia3102B</v>
      </c>
      <c r="G30" s="221" t="str">
        <f aca="false">"VLE Torre " &amp; MID(Tabla14[[#This Row],[SSID]], 11, 1)</f>
        <v>VLE Torre 3</v>
      </c>
      <c r="H30" s="221"/>
      <c r="I30" s="221"/>
      <c r="J30" s="221" t="s">
        <v>406</v>
      </c>
      <c r="K30" s="221"/>
    </row>
    <row r="31" customFormat="false" ht="15" hidden="false" customHeight="false" outlineLevel="0" collapsed="false">
      <c r="A31" s="221" t="s">
        <v>177</v>
      </c>
      <c r="B31" s="221" t="s">
        <v>403</v>
      </c>
      <c r="C31" s="221" t="s">
        <v>404</v>
      </c>
      <c r="D31" s="221"/>
      <c r="E31" s="221" t="s">
        <v>447</v>
      </c>
      <c r="F31" s="221" t="str">
        <f aca="false">CONCATENATE("LaEstancia",A31)</f>
        <v>LaEstancia3103A</v>
      </c>
      <c r="G31" s="221" t="str">
        <f aca="false">"VLE Torre " &amp; MID(Tabla14[[#This Row],[SSID]], 11, 1)</f>
        <v>VLE Torre 3</v>
      </c>
      <c r="H31" s="221"/>
      <c r="I31" s="221"/>
      <c r="J31" s="221" t="s">
        <v>406</v>
      </c>
      <c r="K31" s="221"/>
    </row>
    <row r="32" customFormat="false" ht="15" hidden="false" customHeight="false" outlineLevel="0" collapsed="false">
      <c r="A32" s="221" t="s">
        <v>194</v>
      </c>
      <c r="B32" s="221" t="s">
        <v>403</v>
      </c>
      <c r="C32" s="221" t="s">
        <v>404</v>
      </c>
      <c r="D32" s="221"/>
      <c r="E32" s="221" t="s">
        <v>448</v>
      </c>
      <c r="F32" s="221" t="str">
        <f aca="false">CONCATENATE("LaEstancia",A32)</f>
        <v>LaEstancia3104A</v>
      </c>
      <c r="G32" s="221" t="str">
        <f aca="false">"VLE Torre " &amp; MID(Tabla14[[#This Row],[SSID]], 11, 1)</f>
        <v>VLE Torre 3</v>
      </c>
      <c r="H32" s="221"/>
      <c r="I32" s="221"/>
      <c r="J32" s="221" t="s">
        <v>406</v>
      </c>
      <c r="K32" s="221"/>
    </row>
    <row r="33" customFormat="false" ht="15" hidden="false" customHeight="false" outlineLevel="0" collapsed="false">
      <c r="A33" s="221" t="s">
        <v>202</v>
      </c>
      <c r="B33" s="221" t="s">
        <v>403</v>
      </c>
      <c r="C33" s="221" t="s">
        <v>404</v>
      </c>
      <c r="D33" s="221"/>
      <c r="E33" s="221" t="s">
        <v>449</v>
      </c>
      <c r="F33" s="221" t="str">
        <f aca="false">CONCATENATE("LaEstancia",A33)</f>
        <v>LaEstancia3104B</v>
      </c>
      <c r="G33" s="221" t="str">
        <f aca="false">"VLE Torre " &amp; MID(Tabla14[[#This Row],[SSID]], 11, 1)</f>
        <v>VLE Torre 3</v>
      </c>
      <c r="H33" s="221"/>
      <c r="I33" s="221"/>
      <c r="J33" s="221" t="s">
        <v>406</v>
      </c>
      <c r="K33" s="221"/>
    </row>
    <row r="34" customFormat="false" ht="15" hidden="false" customHeight="false" outlineLevel="0" collapsed="false">
      <c r="A34" s="221" t="s">
        <v>226</v>
      </c>
      <c r="B34" s="221" t="s">
        <v>403</v>
      </c>
      <c r="C34" s="221" t="s">
        <v>404</v>
      </c>
      <c r="D34" s="221"/>
      <c r="E34" s="221" t="s">
        <v>450</v>
      </c>
      <c r="F34" s="221" t="str">
        <f aca="false">CONCATENATE("LaEstancia",A34)</f>
        <v>LaEstancia3306A</v>
      </c>
      <c r="G34" s="221" t="str">
        <f aca="false">"VLE Torre " &amp; MID(Tabla14[[#This Row],[SSID]], 11, 1)</f>
        <v>VLE Torre 3</v>
      </c>
      <c r="H34" s="221"/>
      <c r="I34" s="221"/>
      <c r="J34" s="221" t="s">
        <v>406</v>
      </c>
      <c r="K34" s="221"/>
    </row>
    <row r="35" customFormat="false" ht="15" hidden="false" customHeight="false" outlineLevel="0" collapsed="false">
      <c r="A35" s="221" t="s">
        <v>232</v>
      </c>
      <c r="B35" s="221" t="s">
        <v>403</v>
      </c>
      <c r="C35" s="221" t="s">
        <v>404</v>
      </c>
      <c r="D35" s="221"/>
      <c r="E35" s="221" t="s">
        <v>451</v>
      </c>
      <c r="F35" s="221" t="str">
        <f aca="false">CONCATENATE("LaEstancia",A35)</f>
        <v>LaEstancia3306B</v>
      </c>
      <c r="G35" s="221" t="str">
        <f aca="false">"VLE Torre " &amp; MID(Tabla14[[#This Row],[SSID]], 11, 1)</f>
        <v>VLE Torre 3</v>
      </c>
      <c r="H35" s="221"/>
      <c r="I35" s="221"/>
      <c r="J35" s="221" t="s">
        <v>406</v>
      </c>
      <c r="K35" s="221"/>
    </row>
    <row r="36" customFormat="false" ht="15" hidden="false" customHeight="false" outlineLevel="0" collapsed="false">
      <c r="A36" s="221" t="s">
        <v>227</v>
      </c>
      <c r="B36" s="221" t="s">
        <v>403</v>
      </c>
      <c r="C36" s="221" t="s">
        <v>404</v>
      </c>
      <c r="D36" s="221" t="s">
        <v>452</v>
      </c>
      <c r="E36" s="221" t="s">
        <v>453</v>
      </c>
      <c r="F36" s="221" t="str">
        <f aca="false">CONCATENATE("LaEstancia",A36)</f>
        <v>LaEstancia3406A</v>
      </c>
      <c r="G36" s="221" t="str">
        <f aca="false">"VLE Torre " &amp; MID(Tabla14[[#This Row],[SSID]], 11, 1)</f>
        <v>VLE Torre 3</v>
      </c>
      <c r="H36" s="221"/>
      <c r="I36" s="221"/>
      <c r="J36" s="221" t="s">
        <v>411</v>
      </c>
      <c r="K36" s="221"/>
    </row>
    <row r="37" customFormat="false" ht="15" hidden="false" customHeight="false" outlineLevel="0" collapsed="false">
      <c r="A37" s="221" t="s">
        <v>198</v>
      </c>
      <c r="B37" s="221" t="s">
        <v>403</v>
      </c>
      <c r="C37" s="221" t="s">
        <v>404</v>
      </c>
      <c r="D37" s="221"/>
      <c r="E37" s="221" t="s">
        <v>454</v>
      </c>
      <c r="F37" s="221" t="str">
        <f aca="false">CONCATENATE("LaEstancia",A37)</f>
        <v>LaEstancia3504A</v>
      </c>
      <c r="G37" s="221" t="str">
        <f aca="false">"VLE Torre " &amp; MID(Tabla14[[#This Row],[SSID]], 11, 1)</f>
        <v>VLE Torre 3</v>
      </c>
      <c r="H37" s="221"/>
      <c r="I37" s="221"/>
      <c r="J37" s="221" t="s">
        <v>406</v>
      </c>
      <c r="K37" s="221"/>
    </row>
    <row r="38" customFormat="false" ht="15" hidden="false" customHeight="false" outlineLevel="0" collapsed="false">
      <c r="A38" s="221" t="s">
        <v>206</v>
      </c>
      <c r="B38" s="221" t="s">
        <v>403</v>
      </c>
      <c r="C38" s="221" t="s">
        <v>404</v>
      </c>
      <c r="D38" s="221"/>
      <c r="E38" s="221" t="s">
        <v>455</v>
      </c>
      <c r="F38" s="221" t="str">
        <f aca="false">CONCATENATE("LaEstancia",A38)</f>
        <v>LaEstancia3504B</v>
      </c>
      <c r="G38" s="221" t="str">
        <f aca="false">"VLE Torre " &amp; MID(Tabla14[[#This Row],[SSID]], 11, 1)</f>
        <v>VLE Torre 3</v>
      </c>
      <c r="H38" s="221"/>
      <c r="I38" s="221"/>
      <c r="J38" s="221" t="s">
        <v>406</v>
      </c>
      <c r="K38" s="221"/>
    </row>
    <row r="39" customFormat="false" ht="15" hidden="false" customHeight="false" outlineLevel="0" collapsed="false">
      <c r="A39" s="221" t="s">
        <v>166</v>
      </c>
      <c r="B39" s="221" t="s">
        <v>403</v>
      </c>
      <c r="C39" s="221" t="s">
        <v>404</v>
      </c>
      <c r="D39" s="221"/>
      <c r="E39" s="221" t="s">
        <v>456</v>
      </c>
      <c r="F39" s="221" t="str">
        <f aca="false">CONCATENATE("LaEstancia",A39)</f>
        <v>LaEstancia3603A</v>
      </c>
      <c r="G39" s="221" t="str">
        <f aca="false">"VLE Torre " &amp; MID(Tabla14[[#This Row],[SSID]], 11, 1)</f>
        <v>VLE Torre 3</v>
      </c>
      <c r="H39" s="221"/>
      <c r="I39" s="221"/>
      <c r="J39" s="221" t="s">
        <v>406</v>
      </c>
      <c r="K39" s="221"/>
    </row>
    <row r="40" customFormat="false" ht="15" hidden="false" customHeight="false" outlineLevel="0" collapsed="false">
      <c r="A40" s="221" t="s">
        <v>174</v>
      </c>
      <c r="B40" s="221" t="s">
        <v>403</v>
      </c>
      <c r="C40" s="221" t="s">
        <v>404</v>
      </c>
      <c r="D40" s="221"/>
      <c r="E40" s="221" t="s">
        <v>457</v>
      </c>
      <c r="F40" s="221" t="str">
        <f aca="false">CONCATENATE("LaEstancia",A40)</f>
        <v>LaEstancia3603B</v>
      </c>
      <c r="G40" s="221" t="str">
        <f aca="false">"VLE Torre " &amp; MID(Tabla14[[#This Row],[SSID]], 11, 1)</f>
        <v>VLE Torre 3</v>
      </c>
      <c r="H40" s="221"/>
      <c r="I40" s="221"/>
      <c r="J40" s="221" t="s">
        <v>406</v>
      </c>
      <c r="K40" s="221"/>
    </row>
    <row r="41" customFormat="false" ht="15" hidden="false" customHeight="false" outlineLevel="0" collapsed="false">
      <c r="A41" s="221" t="s">
        <v>183</v>
      </c>
      <c r="B41" s="221" t="s">
        <v>403</v>
      </c>
      <c r="C41" s="221" t="s">
        <v>404</v>
      </c>
      <c r="D41" s="221" t="s">
        <v>458</v>
      </c>
      <c r="E41" s="221" t="s">
        <v>459</v>
      </c>
      <c r="F41" s="221" t="str">
        <f aca="false">CONCATENATE("LaEstancia",A41)</f>
        <v>LaEstancia3604A</v>
      </c>
      <c r="G41" s="221" t="str">
        <f aca="false">"VLE Torre " &amp; MID(Tabla14[[#This Row],[SSID]], 11, 1)</f>
        <v>VLE Torre 3</v>
      </c>
      <c r="H41" s="221"/>
      <c r="I41" s="221"/>
      <c r="J41" s="221" t="s">
        <v>426</v>
      </c>
      <c r="K41" s="221"/>
    </row>
    <row r="42" customFormat="false" ht="15" hidden="false" customHeight="false" outlineLevel="0" collapsed="false">
      <c r="A42" s="221" t="s">
        <v>191</v>
      </c>
      <c r="B42" s="221" t="s">
        <v>403</v>
      </c>
      <c r="C42" s="221" t="s">
        <v>404</v>
      </c>
      <c r="D42" s="221"/>
      <c r="E42" s="221" t="s">
        <v>460</v>
      </c>
      <c r="F42" s="221" t="str">
        <f aca="false">CONCATENATE("LaEstancia",A42)</f>
        <v>LaEstancia3604B</v>
      </c>
      <c r="G42" s="221" t="str">
        <f aca="false">"VLE Torre " &amp; MID(Tabla14[[#This Row],[SSID]], 11, 1)</f>
        <v>VLE Torre 3</v>
      </c>
      <c r="H42" s="221"/>
      <c r="I42" s="221"/>
      <c r="J42" s="221" t="s">
        <v>406</v>
      </c>
      <c r="K42" s="221"/>
    </row>
    <row r="43" customFormat="false" ht="15" hidden="false" customHeight="false" outlineLevel="0" collapsed="false">
      <c r="A43" s="221" t="s">
        <v>199</v>
      </c>
      <c r="B43" s="221" t="s">
        <v>403</v>
      </c>
      <c r="C43" s="221" t="s">
        <v>404</v>
      </c>
      <c r="D43" s="221"/>
      <c r="E43" s="221" t="s">
        <v>461</v>
      </c>
      <c r="F43" s="221" t="str">
        <f aca="false">CONCATENATE("LaEstancia",A43)</f>
        <v>LaEstancia3605A</v>
      </c>
      <c r="G43" s="221" t="str">
        <f aca="false">"VLE Torre " &amp; MID(Tabla14[[#This Row],[SSID]], 11, 1)</f>
        <v>VLE Torre 3</v>
      </c>
      <c r="H43" s="221"/>
      <c r="I43" s="221"/>
      <c r="J43" s="221" t="s">
        <v>406</v>
      </c>
      <c r="K43" s="221"/>
    </row>
    <row r="44" customFormat="false" ht="15" hidden="false" customHeight="false" outlineLevel="0" collapsed="false">
      <c r="A44" s="221" t="s">
        <v>207</v>
      </c>
      <c r="B44" s="221" t="s">
        <v>403</v>
      </c>
      <c r="C44" s="221" t="s">
        <v>404</v>
      </c>
      <c r="D44" s="221"/>
      <c r="E44" s="221" t="s">
        <v>462</v>
      </c>
      <c r="F44" s="221" t="str">
        <f aca="false">CONCATENATE("LaEstancia",A44)</f>
        <v>LaEstancia3605B</v>
      </c>
      <c r="G44" s="221" t="str">
        <f aca="false">"VLE Torre " &amp; MID(Tabla14[[#This Row],[SSID]], 11, 1)</f>
        <v>VLE Torre 3</v>
      </c>
      <c r="H44" s="221"/>
      <c r="I44" s="221"/>
      <c r="J44" s="221" t="s">
        <v>406</v>
      </c>
      <c r="K44" s="221"/>
    </row>
    <row r="45" customFormat="false" ht="15" hidden="false" customHeight="false" outlineLevel="0" collapsed="false">
      <c r="A45" s="221" t="s">
        <v>215</v>
      </c>
      <c r="B45" s="221" t="s">
        <v>403</v>
      </c>
      <c r="C45" s="221" t="s">
        <v>404</v>
      </c>
      <c r="D45" s="221"/>
      <c r="E45" s="221" t="s">
        <v>463</v>
      </c>
      <c r="F45" s="221" t="str">
        <f aca="false">CONCATENATE("LaEstancia",A45)</f>
        <v>LaEstancia3606A</v>
      </c>
      <c r="G45" s="221" t="str">
        <f aca="false">"VLE Torre " &amp; MID(Tabla14[[#This Row],[SSID]], 11, 1)</f>
        <v>VLE Torre 3</v>
      </c>
      <c r="H45" s="221"/>
      <c r="I45" s="221"/>
      <c r="J45" s="221" t="s">
        <v>406</v>
      </c>
      <c r="K45" s="221"/>
    </row>
    <row r="46" customFormat="false" ht="15" hidden="false" customHeight="false" outlineLevel="0" collapsed="false">
      <c r="A46" s="221" t="s">
        <v>222</v>
      </c>
      <c r="B46" s="221" t="s">
        <v>403</v>
      </c>
      <c r="C46" s="221" t="s">
        <v>404</v>
      </c>
      <c r="D46" s="221"/>
      <c r="E46" s="221" t="s">
        <v>464</v>
      </c>
      <c r="F46" s="221" t="str">
        <f aca="false">CONCATENATE("LaEstancia",A46)</f>
        <v>LaEstancia3606B</v>
      </c>
      <c r="G46" s="221" t="str">
        <f aca="false">"VLE Torre " &amp; MID(Tabla14[[#This Row],[SSID]], 11, 1)</f>
        <v>VLE Torre 3</v>
      </c>
      <c r="H46" s="221"/>
      <c r="I46" s="221"/>
      <c r="J46" s="221" t="s">
        <v>406</v>
      </c>
      <c r="K46" s="221"/>
    </row>
    <row r="47" customFormat="false" ht="15" hidden="false" customHeight="false" outlineLevel="0" collapsed="false">
      <c r="A47" s="221" t="s">
        <v>229</v>
      </c>
      <c r="B47" s="221" t="s">
        <v>403</v>
      </c>
      <c r="C47" s="221" t="s">
        <v>404</v>
      </c>
      <c r="D47" s="221"/>
      <c r="E47" s="221" t="s">
        <v>465</v>
      </c>
      <c r="F47" s="221" t="str">
        <f aca="false">CONCATENATE("LaEstancia",A47)</f>
        <v>LaEstancia3607A</v>
      </c>
      <c r="G47" s="221" t="str">
        <f aca="false">"VLE Torre " &amp; MID(Tabla14[[#This Row],[SSID]], 11, 1)</f>
        <v>VLE Torre 3</v>
      </c>
      <c r="H47" s="221"/>
      <c r="I47" s="221"/>
      <c r="J47" s="221" t="s">
        <v>406</v>
      </c>
      <c r="K47" s="221"/>
    </row>
    <row r="48" customFormat="false" ht="15" hidden="false" customHeight="false" outlineLevel="0" collapsed="false">
      <c r="A48" s="221" t="s">
        <v>235</v>
      </c>
      <c r="B48" s="221" t="s">
        <v>403</v>
      </c>
      <c r="C48" s="221" t="s">
        <v>404</v>
      </c>
      <c r="D48" s="221"/>
      <c r="E48" s="221" t="s">
        <v>466</v>
      </c>
      <c r="F48" s="221" t="str">
        <f aca="false">CONCATENATE("LaEstancia",A48)</f>
        <v>LaEstancia3607B</v>
      </c>
      <c r="G48" s="221" t="str">
        <f aca="false">"VLE Torre " &amp; MID(Tabla14[[#This Row],[SSID]], 11, 1)</f>
        <v>VLE Torre 3</v>
      </c>
      <c r="H48" s="221"/>
      <c r="I48" s="221"/>
      <c r="J48" s="221" t="s">
        <v>406</v>
      </c>
      <c r="K48" s="221"/>
    </row>
    <row r="49" customFormat="false" ht="15" hidden="false" customHeight="false" outlineLevel="0" collapsed="false">
      <c r="A49" s="221" t="s">
        <v>184</v>
      </c>
      <c r="B49" s="221" t="s">
        <v>403</v>
      </c>
      <c r="C49" s="221" t="s">
        <v>404</v>
      </c>
      <c r="D49" s="221"/>
      <c r="E49" s="221" t="s">
        <v>467</v>
      </c>
      <c r="F49" s="221" t="str">
        <f aca="false">CONCATENATE("LaEstancia",A49)</f>
        <v>LaEstancia3705A</v>
      </c>
      <c r="G49" s="221" t="str">
        <f aca="false">"VLE Torre " &amp; MID(Tabla14[[#This Row],[SSID]], 11, 1)</f>
        <v>VLE Torre 3</v>
      </c>
      <c r="H49" s="221"/>
      <c r="I49" s="221"/>
      <c r="J49" s="221" t="s">
        <v>406</v>
      </c>
      <c r="K49" s="221"/>
    </row>
    <row r="50" customFormat="false" ht="15" hidden="false" customHeight="false" outlineLevel="0" collapsed="false">
      <c r="A50" s="221" t="s">
        <v>192</v>
      </c>
      <c r="B50" s="221" t="s">
        <v>403</v>
      </c>
      <c r="C50" s="221" t="s">
        <v>404</v>
      </c>
      <c r="D50" s="221"/>
      <c r="E50" s="221" t="s">
        <v>468</v>
      </c>
      <c r="F50" s="221" t="str">
        <f aca="false">CONCATENATE("LaEstancia",A50)</f>
        <v>LaEstancia3705B</v>
      </c>
      <c r="G50" s="221" t="str">
        <f aca="false">"VLE Torre " &amp; MID(Tabla14[[#This Row],[SSID]], 11, 1)</f>
        <v>VLE Torre 3</v>
      </c>
      <c r="H50" s="221"/>
      <c r="I50" s="221"/>
      <c r="J50" s="221" t="s">
        <v>406</v>
      </c>
      <c r="K50" s="221"/>
    </row>
    <row r="51" customFormat="false" ht="15" hidden="false" customHeight="false" outlineLevel="0" collapsed="false">
      <c r="A51" s="221" t="s">
        <v>469</v>
      </c>
      <c r="B51" s="221" t="s">
        <v>403</v>
      </c>
      <c r="C51" s="221" t="s">
        <v>404</v>
      </c>
      <c r="D51" s="221"/>
      <c r="E51" s="221" t="s">
        <v>470</v>
      </c>
      <c r="F51" s="221" t="str">
        <f aca="false">CONCATENATE("LaEstancia",A51)</f>
        <v>LaEstancia3706a</v>
      </c>
      <c r="G51" s="221" t="str">
        <f aca="false">"VLE Torre " &amp; MID(Tabla14[[#This Row],[SSID]], 11, 1)</f>
        <v>VLE Torre 3</v>
      </c>
      <c r="H51" s="221"/>
      <c r="I51" s="221"/>
      <c r="J51" s="221" t="s">
        <v>406</v>
      </c>
      <c r="K51" s="221"/>
    </row>
    <row r="52" customFormat="false" ht="15" hidden="false" customHeight="false" outlineLevel="0" collapsed="false">
      <c r="A52" s="221" t="s">
        <v>208</v>
      </c>
      <c r="B52" s="221" t="s">
        <v>403</v>
      </c>
      <c r="C52" s="221" t="s">
        <v>404</v>
      </c>
      <c r="D52" s="223"/>
      <c r="E52" s="221" t="s">
        <v>471</v>
      </c>
      <c r="F52" s="221" t="str">
        <f aca="false">CONCATENATE("LaEstancia",A52)</f>
        <v>LaEstancia3706B</v>
      </c>
      <c r="G52" s="221" t="str">
        <f aca="false">"VLE Torre " &amp; MID(Tabla14[[#This Row],[SSID]], 11, 1)</f>
        <v>VLE Torre 3</v>
      </c>
      <c r="H52" s="221"/>
      <c r="I52" s="221"/>
      <c r="J52" s="221" t="s">
        <v>406</v>
      </c>
      <c r="K52" s="221"/>
    </row>
    <row r="53" customFormat="false" ht="15" hidden="false" customHeight="false" outlineLevel="0" collapsed="false">
      <c r="A53" s="221" t="s">
        <v>216</v>
      </c>
      <c r="B53" s="221" t="s">
        <v>403</v>
      </c>
      <c r="C53" s="221" t="s">
        <v>404</v>
      </c>
      <c r="D53" s="221"/>
      <c r="E53" s="221" t="s">
        <v>472</v>
      </c>
      <c r="F53" s="221" t="str">
        <f aca="false">CONCATENATE("LaEstancia",A53)</f>
        <v>LaEstancia3707A</v>
      </c>
      <c r="G53" s="221" t="str">
        <f aca="false">"VLE Torre " &amp; MID(Tabla14[[#This Row],[SSID]], 11, 1)</f>
        <v>VLE Torre 3</v>
      </c>
      <c r="H53" s="221"/>
      <c r="I53" s="221"/>
      <c r="J53" s="221" t="s">
        <v>406</v>
      </c>
      <c r="K53" s="221"/>
    </row>
    <row r="54" customFormat="false" ht="15" hidden="false" customHeight="false" outlineLevel="0" collapsed="false">
      <c r="A54" s="221" t="s">
        <v>223</v>
      </c>
      <c r="B54" s="221" t="s">
        <v>403</v>
      </c>
      <c r="C54" s="221" t="s">
        <v>404</v>
      </c>
      <c r="D54" s="221"/>
      <c r="E54" s="221" t="s">
        <v>473</v>
      </c>
      <c r="F54" s="221" t="str">
        <f aca="false">CONCATENATE("LaEstancia",A54)</f>
        <v>LaEstancia3707B</v>
      </c>
      <c r="G54" s="221" t="str">
        <f aca="false">"VLE Torre " &amp; MID(Tabla14[[#This Row],[SSID]], 11, 1)</f>
        <v>VLE Torre 3</v>
      </c>
      <c r="H54" s="221"/>
      <c r="I54" s="221"/>
      <c r="J54" s="221" t="s">
        <v>406</v>
      </c>
      <c r="K54" s="221"/>
    </row>
    <row r="55" customFormat="false" ht="15" hidden="false" customHeight="false" outlineLevel="0" collapsed="false">
      <c r="A55" s="221" t="s">
        <v>168</v>
      </c>
      <c r="B55" s="221" t="s">
        <v>403</v>
      </c>
      <c r="C55" s="221" t="s">
        <v>404</v>
      </c>
      <c r="D55" s="221"/>
      <c r="E55" s="221" t="s">
        <v>474</v>
      </c>
      <c r="F55" s="221" t="str">
        <f aca="false">CONCATENATE("LaEstancia",A55)</f>
        <v>LaEstancia3805A</v>
      </c>
      <c r="G55" s="221" t="str">
        <f aca="false">"VLE Torre " &amp; MID(Tabla14[[#This Row],[SSID]], 11, 1)</f>
        <v>VLE Torre 3</v>
      </c>
      <c r="H55" s="221"/>
      <c r="I55" s="221"/>
      <c r="J55" s="221" t="s">
        <v>406</v>
      </c>
      <c r="K55" s="221"/>
    </row>
    <row r="56" customFormat="false" ht="15" hidden="false" customHeight="false" outlineLevel="0" collapsed="false">
      <c r="A56" s="221" t="s">
        <v>176</v>
      </c>
      <c r="B56" s="221" t="s">
        <v>403</v>
      </c>
      <c r="C56" s="221" t="s">
        <v>404</v>
      </c>
      <c r="D56" s="221"/>
      <c r="E56" s="221" t="s">
        <v>475</v>
      </c>
      <c r="F56" s="221" t="str">
        <f aca="false">CONCATENATE("LaEstancia",A56)</f>
        <v>LaEstancia3805B</v>
      </c>
      <c r="G56" s="221" t="str">
        <f aca="false">"VLE Torre " &amp; MID(Tabla14[[#This Row],[SSID]], 11, 1)</f>
        <v>VLE Torre 3</v>
      </c>
      <c r="H56" s="221"/>
      <c r="I56" s="221"/>
      <c r="J56" s="221" t="s">
        <v>406</v>
      </c>
      <c r="K56" s="221"/>
    </row>
    <row r="57" customFormat="false" ht="15" hidden="false" customHeight="false" outlineLevel="0" collapsed="false">
      <c r="A57" s="221" t="s">
        <v>185</v>
      </c>
      <c r="B57" s="221" t="s">
        <v>403</v>
      </c>
      <c r="C57" s="221" t="s">
        <v>404</v>
      </c>
      <c r="D57" s="221"/>
      <c r="E57" s="221" t="s">
        <v>476</v>
      </c>
      <c r="F57" s="221" t="str">
        <f aca="false">CONCATENATE("LaEstancia",A57)</f>
        <v>LaEstancia3806A</v>
      </c>
      <c r="G57" s="221" t="str">
        <f aca="false">"VLE Torre " &amp; MID(Tabla14[[#This Row],[SSID]], 11, 1)</f>
        <v>VLE Torre 3</v>
      </c>
      <c r="H57" s="221"/>
      <c r="I57" s="221"/>
      <c r="J57" s="221" t="s">
        <v>406</v>
      </c>
      <c r="K57" s="221"/>
    </row>
    <row r="58" customFormat="false" ht="15" hidden="false" customHeight="false" outlineLevel="0" collapsed="false">
      <c r="A58" s="221" t="s">
        <v>193</v>
      </c>
      <c r="B58" s="221" t="s">
        <v>403</v>
      </c>
      <c r="C58" s="221" t="s">
        <v>404</v>
      </c>
      <c r="D58" s="221"/>
      <c r="E58" s="221" t="s">
        <v>477</v>
      </c>
      <c r="F58" s="221" t="str">
        <f aca="false">CONCATENATE("LaEstancia",A58)</f>
        <v>LaEstancia3806B</v>
      </c>
      <c r="G58" s="221" t="str">
        <f aca="false">"VLE Torre " &amp; MID(Tabla14[[#This Row],[SSID]], 11, 1)</f>
        <v>VLE Torre 3</v>
      </c>
      <c r="H58" s="221"/>
      <c r="I58" s="221"/>
      <c r="J58" s="221" t="s">
        <v>406</v>
      </c>
      <c r="K58" s="221"/>
    </row>
    <row r="59" customFormat="false" ht="15" hidden="false" customHeight="false" outlineLevel="0" collapsed="false">
      <c r="A59" s="221" t="s">
        <v>201</v>
      </c>
      <c r="B59" s="221" t="s">
        <v>403</v>
      </c>
      <c r="C59" s="221" t="s">
        <v>404</v>
      </c>
      <c r="D59" s="221" t="s">
        <v>478</v>
      </c>
      <c r="E59" s="221" t="s">
        <v>479</v>
      </c>
      <c r="F59" s="221" t="str">
        <f aca="false">CONCATENATE("LaEstancia",A59)</f>
        <v>LaEstancia3807A</v>
      </c>
      <c r="G59" s="221" t="str">
        <f aca="false">"VLE Torre " &amp; MID(Tabla14[[#This Row],[SSID]], 11, 1)</f>
        <v>VLE Torre 3</v>
      </c>
      <c r="H59" s="221" t="s">
        <v>480</v>
      </c>
      <c r="I59" s="221" t="n">
        <v>36</v>
      </c>
      <c r="J59" s="221" t="s">
        <v>411</v>
      </c>
      <c r="K59" s="221"/>
    </row>
    <row r="60" customFormat="false" ht="15" hidden="false" customHeight="false" outlineLevel="0" collapsed="false">
      <c r="A60" s="221" t="s">
        <v>209</v>
      </c>
      <c r="B60" s="221" t="s">
        <v>403</v>
      </c>
      <c r="C60" s="221" t="s">
        <v>404</v>
      </c>
      <c r="D60" s="221"/>
      <c r="E60" s="221" t="s">
        <v>481</v>
      </c>
      <c r="F60" s="221" t="str">
        <f aca="false">CONCATENATE("LaEstancia",A60)</f>
        <v>LaEstancia3807B</v>
      </c>
      <c r="G60" s="221" t="str">
        <f aca="false">"VLE Torre " &amp; MID(Tabla14[[#This Row],[SSID]], 11, 1)</f>
        <v>VLE Torre 3</v>
      </c>
      <c r="H60" s="221"/>
      <c r="I60" s="221"/>
      <c r="J60" s="221" t="s">
        <v>406</v>
      </c>
      <c r="K60" s="221"/>
    </row>
  </sheetData>
  <conditionalFormatting sqref="A2:K60">
    <cfRule type="expression" priority="2" aboveAverage="0" equalAverage="0" bottom="0" percent="0" rank="0" text="" dxfId="11">
      <formula>$J2="instalada"</formula>
    </cfRule>
    <cfRule type="expression" priority="3" aboveAverage="0" equalAverage="0" bottom="0" percent="0" rank="0" text="" dxfId="12">
      <formula>$J2="Configurar"</formula>
    </cfRule>
    <cfRule type="expression" priority="4" aboveAverage="0" equalAverage="0" bottom="0" percent="0" rank="0" text="" dxfId="13">
      <formula>$J2="Pendiente"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10" activeCellId="0" sqref="D10"/>
    </sheetView>
  </sheetViews>
  <sheetFormatPr defaultColWidth="8.6796875" defaultRowHeight="15" zeroHeight="false" outlineLevelRow="0" outlineLevelCol="0"/>
  <cols>
    <col collapsed="false" customWidth="true" hidden="false" outlineLevel="0" max="1" min="1" style="81" width="16"/>
    <col collapsed="false" customWidth="true" hidden="false" outlineLevel="0" max="3" min="2" style="220" width="15.71"/>
    <col collapsed="false" customWidth="true" hidden="false" outlineLevel="0" max="5" min="4" style="220" width="29.57"/>
  </cols>
  <sheetData>
    <row r="1" customFormat="false" ht="15" hidden="false" customHeight="false" outlineLevel="0" collapsed="false">
      <c r="A1" s="81" t="s">
        <v>482</v>
      </c>
      <c r="B1" s="220" t="s">
        <v>483</v>
      </c>
      <c r="C1" s="220" t="s">
        <v>484</v>
      </c>
      <c r="D1" s="220" t="s">
        <v>485</v>
      </c>
    </row>
    <row r="2" customFormat="false" ht="15" hidden="false" customHeight="false" outlineLevel="0" collapsed="false">
      <c r="A2" s="7" t="n">
        <f aca="false">SUM(MAPEO!Y20,MAPEO!Y38,MAPEO!Y56)</f>
        <v>119</v>
      </c>
      <c r="B2" s="220" t="n">
        <f aca="false">COUNTIF(Tabla14['# Serie],"*CNQ*")</f>
        <v>50</v>
      </c>
      <c r="C2" s="220" t="n">
        <f aca="false">(COUNTIF(Tabla14['# Serie],"*PH*"))+(COUNTIF(Tabla14['# Serie],"*CNP*"))</f>
        <v>9</v>
      </c>
      <c r="D2" s="220" t="n">
        <f aca="false">(COUNTIF(Tabla14[Status],"Pendiente"))</f>
        <v>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O65"/>
  <sheetViews>
    <sheetView showFormulas="false" showGridLines="false" showRowColHeaders="true" showZeros="true" rightToLeft="false" tabSelected="false" showOutlineSymbols="true" defaultGridColor="true" view="normal" topLeftCell="Q1" colorId="64" zoomScale="80" zoomScaleNormal="80" zoomScalePageLayoutView="100" workbookViewId="0">
      <selection pane="topLeft" activeCell="Q1" activeCellId="0" sqref="Q1"/>
    </sheetView>
  </sheetViews>
  <sheetFormatPr defaultColWidth="11.42578125" defaultRowHeight="15" zeroHeight="false" outlineLevelRow="0" outlineLevelCol="0"/>
  <cols>
    <col collapsed="false" customWidth="true" hidden="false" outlineLevel="0" max="2" min="2" style="81" width="24.57"/>
    <col collapsed="false" customWidth="true" hidden="false" outlineLevel="0" max="3" min="3" style="81" width="17.71"/>
    <col collapsed="false" customWidth="true" hidden="false" outlineLevel="0" max="4" min="4" style="81" width="15.85"/>
    <col collapsed="false" customWidth="true" hidden="false" outlineLevel="0" max="5" min="5" style="81" width="26.57"/>
    <col collapsed="false" customWidth="true" hidden="false" outlineLevel="0" max="6" min="6" style="81" width="43.57"/>
    <col collapsed="false" customWidth="true" hidden="false" outlineLevel="0" max="7" min="7" style="81" width="13.42"/>
    <col collapsed="false" customWidth="true" hidden="false" outlineLevel="0" max="8" min="8" style="81" width="26"/>
    <col collapsed="false" customWidth="true" hidden="false" outlineLevel="0" max="9" min="9" style="81" width="23.14"/>
    <col collapsed="false" customWidth="true" hidden="false" outlineLevel="0" max="10" min="10" style="81" width="18.57"/>
    <col collapsed="false" customWidth="true" hidden="false" outlineLevel="0" max="11" min="11" style="81" width="30.57"/>
    <col collapsed="false" customWidth="true" hidden="false" outlineLevel="0" max="12" min="12" style="81" width="19.57"/>
    <col collapsed="false" customWidth="true" hidden="false" outlineLevel="0" max="13" min="13" style="81" width="21"/>
    <col collapsed="false" customWidth="true" hidden="false" outlineLevel="0" max="14" min="14" style="81" width="29.29"/>
    <col collapsed="false" customWidth="true" hidden="false" outlineLevel="0" max="15" min="15" style="81" width="22"/>
  </cols>
  <sheetData>
    <row r="1" customFormat="false" ht="100.5" hidden="false" customHeight="true" outlineLevel="0" collapsed="false">
      <c r="A1" s="295"/>
      <c r="B1" s="295"/>
      <c r="C1" s="295"/>
      <c r="D1" s="295"/>
      <c r="E1" s="295"/>
      <c r="F1" s="295"/>
      <c r="G1" s="295"/>
      <c r="H1" s="295"/>
      <c r="I1" s="295"/>
      <c r="J1" s="295"/>
      <c r="K1" s="295"/>
      <c r="L1" s="295"/>
      <c r="M1" s="295"/>
      <c r="N1" s="295"/>
      <c r="O1" s="295"/>
    </row>
    <row r="2" customFormat="false" ht="9.75" hidden="false" customHeight="true" outlineLevel="0" collapsed="false">
      <c r="A2" s="295"/>
      <c r="B2" s="295"/>
      <c r="C2" s="295"/>
      <c r="D2" s="295"/>
      <c r="E2" s="295"/>
      <c r="F2" s="295"/>
      <c r="G2" s="295"/>
      <c r="H2" s="295"/>
      <c r="I2" s="295"/>
      <c r="J2" s="295"/>
      <c r="K2" s="295"/>
      <c r="L2" s="295"/>
      <c r="M2" s="295"/>
      <c r="N2" s="295"/>
      <c r="O2" s="295"/>
    </row>
    <row r="3" customFormat="false" ht="27.75" hidden="false" customHeight="true" outlineLevel="0" collapsed="false">
      <c r="A3" s="295"/>
      <c r="B3" s="296" t="s">
        <v>486</v>
      </c>
      <c r="C3" s="296"/>
      <c r="D3" s="296"/>
      <c r="E3" s="296"/>
      <c r="F3" s="296"/>
      <c r="G3" s="296"/>
      <c r="H3" s="296"/>
      <c r="I3" s="296"/>
      <c r="J3" s="296"/>
      <c r="K3" s="296"/>
      <c r="L3" s="296"/>
      <c r="M3" s="296"/>
      <c r="N3" s="296"/>
      <c r="O3" s="295"/>
    </row>
    <row r="4" customFormat="false" ht="8.25" hidden="false" customHeight="true" outlineLevel="0" collapsed="false">
      <c r="A4" s="295"/>
      <c r="B4" s="295"/>
      <c r="C4" s="295"/>
      <c r="D4" s="295"/>
      <c r="E4" s="295"/>
      <c r="F4" s="295"/>
      <c r="G4" s="295"/>
      <c r="H4" s="295"/>
      <c r="I4" s="295"/>
      <c r="J4" s="295"/>
      <c r="K4" s="295"/>
      <c r="L4" s="295"/>
      <c r="M4" s="295"/>
      <c r="N4" s="295"/>
      <c r="O4" s="295"/>
    </row>
    <row r="5" customFormat="false" ht="16.5" hidden="false" customHeight="true" outlineLevel="0" collapsed="false">
      <c r="A5" s="295"/>
      <c r="B5" s="295"/>
      <c r="C5" s="295"/>
      <c r="D5" s="295"/>
      <c r="E5" s="295"/>
      <c r="F5" s="295"/>
      <c r="G5" s="295"/>
      <c r="H5" s="295"/>
      <c r="I5" s="295"/>
      <c r="J5" s="295"/>
      <c r="K5" s="295"/>
      <c r="L5" s="295"/>
      <c r="M5" s="295"/>
      <c r="N5" s="295"/>
      <c r="O5" s="295"/>
    </row>
    <row r="6" customFormat="false" ht="25.5" hidden="false" customHeight="true" outlineLevel="0" collapsed="false">
      <c r="A6" s="295"/>
      <c r="B6" s="297" t="s">
        <v>487</v>
      </c>
      <c r="C6" s="298"/>
      <c r="D6" s="299" t="s">
        <v>488</v>
      </c>
      <c r="E6" s="299"/>
      <c r="F6" s="297" t="s">
        <v>489</v>
      </c>
      <c r="G6" s="300" t="n">
        <v>25</v>
      </c>
      <c r="H6" s="301" t="s">
        <v>490</v>
      </c>
      <c r="I6" s="301"/>
      <c r="J6" s="302" t="s">
        <v>491</v>
      </c>
      <c r="K6" s="302"/>
      <c r="L6" s="303"/>
      <c r="M6" s="303"/>
      <c r="N6" s="304"/>
      <c r="O6" s="295"/>
    </row>
    <row r="7" customFormat="false" ht="17.35" hidden="false" customHeight="false" outlineLevel="0" collapsed="false">
      <c r="A7" s="295"/>
      <c r="B7" s="305" t="s">
        <v>492</v>
      </c>
      <c r="C7" s="305"/>
      <c r="D7" s="305"/>
      <c r="E7" s="305"/>
      <c r="F7" s="305"/>
      <c r="G7" s="305"/>
      <c r="H7" s="305"/>
      <c r="I7" s="305"/>
      <c r="J7" s="306" t="s">
        <v>493</v>
      </c>
      <c r="K7" s="306"/>
      <c r="L7" s="306"/>
      <c r="M7" s="306"/>
      <c r="N7" s="306"/>
      <c r="O7" s="295"/>
    </row>
    <row r="8" s="313" customFormat="true" ht="29.85" hidden="false" customHeight="false" outlineLevel="0" collapsed="false">
      <c r="A8" s="307"/>
      <c r="B8" s="308" t="s">
        <v>494</v>
      </c>
      <c r="C8" s="308" t="s">
        <v>495</v>
      </c>
      <c r="D8" s="308" t="s">
        <v>496</v>
      </c>
      <c r="E8" s="309" t="s">
        <v>497</v>
      </c>
      <c r="F8" s="310" t="s">
        <v>498</v>
      </c>
      <c r="G8" s="311" t="s">
        <v>499</v>
      </c>
      <c r="H8" s="311" t="s">
        <v>500</v>
      </c>
      <c r="I8" s="311" t="s">
        <v>501</v>
      </c>
      <c r="J8" s="311" t="s">
        <v>502</v>
      </c>
      <c r="K8" s="311" t="s">
        <v>503</v>
      </c>
      <c r="L8" s="311" t="s">
        <v>504</v>
      </c>
      <c r="M8" s="311" t="s">
        <v>505</v>
      </c>
      <c r="N8" s="312" t="s">
        <v>506</v>
      </c>
      <c r="O8" s="307"/>
    </row>
    <row r="9" s="322" customFormat="true" ht="29.85" hidden="false" customHeight="false" outlineLevel="0" collapsed="false">
      <c r="A9" s="314"/>
      <c r="B9" s="315" t="s">
        <v>507</v>
      </c>
      <c r="C9" s="316" t="s">
        <v>403</v>
      </c>
      <c r="D9" s="316" t="s">
        <v>508</v>
      </c>
      <c r="E9" s="317" t="s">
        <v>475</v>
      </c>
      <c r="F9" s="311" t="s">
        <v>509</v>
      </c>
      <c r="G9" s="318" t="s">
        <v>510</v>
      </c>
      <c r="H9" s="319" t="s">
        <v>488</v>
      </c>
      <c r="I9" s="320" t="s">
        <v>511</v>
      </c>
      <c r="J9" s="318" t="n">
        <v>3</v>
      </c>
      <c r="K9" s="319" t="str">
        <f aca="false" t="array" ref="K9:K33">_xlfn.XLOOKUP(E9:E33,Tabla14['# Serie],Tabla14[Villa],"No se encontro",0,1)</f>
        <v>3805B</v>
      </c>
      <c r="L9" s="316" t="n">
        <v>8</v>
      </c>
      <c r="M9" s="316" t="s">
        <v>512</v>
      </c>
      <c r="N9" s="321" t="s">
        <v>488</v>
      </c>
      <c r="O9" s="314" t="s">
        <v>513</v>
      </c>
    </row>
    <row r="10" s="322" customFormat="true" ht="38.25" hidden="false" customHeight="true" outlineLevel="0" collapsed="false">
      <c r="A10" s="314"/>
      <c r="B10" s="323" t="s">
        <v>507</v>
      </c>
      <c r="C10" s="324" t="s">
        <v>403</v>
      </c>
      <c r="D10" s="324" t="s">
        <v>508</v>
      </c>
      <c r="E10" s="325" t="s">
        <v>476</v>
      </c>
      <c r="F10" s="326" t="s">
        <v>509</v>
      </c>
      <c r="G10" s="324" t="s">
        <v>510</v>
      </c>
      <c r="H10" s="324" t="s">
        <v>488</v>
      </c>
      <c r="I10" s="324" t="s">
        <v>511</v>
      </c>
      <c r="J10" s="324" t="n">
        <v>3</v>
      </c>
      <c r="K10" s="327" t="str">
        <v>3806A</v>
      </c>
      <c r="L10" s="324" t="n">
        <v>8</v>
      </c>
      <c r="M10" s="324" t="s">
        <v>512</v>
      </c>
      <c r="N10" s="328" t="s">
        <v>488</v>
      </c>
      <c r="O10" s="314" t="s">
        <v>514</v>
      </c>
    </row>
    <row r="11" s="322" customFormat="true" ht="38.25" hidden="false" customHeight="true" outlineLevel="0" collapsed="false">
      <c r="A11" s="314"/>
      <c r="B11" s="323" t="s">
        <v>507</v>
      </c>
      <c r="C11" s="324" t="s">
        <v>403</v>
      </c>
      <c r="D11" s="324" t="s">
        <v>508</v>
      </c>
      <c r="E11" s="325" t="s">
        <v>477</v>
      </c>
      <c r="F11" s="326" t="s">
        <v>509</v>
      </c>
      <c r="G11" s="324" t="s">
        <v>510</v>
      </c>
      <c r="H11" s="324" t="s">
        <v>488</v>
      </c>
      <c r="I11" s="324" t="s">
        <v>511</v>
      </c>
      <c r="J11" s="324" t="n">
        <v>3</v>
      </c>
      <c r="K11" s="327" t="str">
        <v>3806B</v>
      </c>
      <c r="L11" s="324" t="n">
        <v>8</v>
      </c>
      <c r="M11" s="324" t="s">
        <v>512</v>
      </c>
      <c r="N11" s="328" t="s">
        <v>488</v>
      </c>
      <c r="O11" s="314" t="s">
        <v>515</v>
      </c>
    </row>
    <row r="12" s="322" customFormat="true" ht="38.25" hidden="false" customHeight="true" outlineLevel="0" collapsed="false">
      <c r="A12" s="314"/>
      <c r="B12" s="323" t="s">
        <v>507</v>
      </c>
      <c r="C12" s="324" t="s">
        <v>403</v>
      </c>
      <c r="D12" s="324" t="s">
        <v>508</v>
      </c>
      <c r="E12" s="325" t="s">
        <v>447</v>
      </c>
      <c r="F12" s="326" t="s">
        <v>509</v>
      </c>
      <c r="G12" s="324" t="s">
        <v>510</v>
      </c>
      <c r="H12" s="324" t="s">
        <v>488</v>
      </c>
      <c r="I12" s="324" t="s">
        <v>511</v>
      </c>
      <c r="J12" s="324" t="n">
        <v>3</v>
      </c>
      <c r="K12" s="327" t="str">
        <v>3103A</v>
      </c>
      <c r="L12" s="324" t="n">
        <v>1</v>
      </c>
      <c r="M12" s="324" t="s">
        <v>512</v>
      </c>
      <c r="N12" s="328" t="s">
        <v>488</v>
      </c>
      <c r="O12" s="314" t="s">
        <v>516</v>
      </c>
    </row>
    <row r="13" s="322" customFormat="true" ht="38.25" hidden="false" customHeight="true" outlineLevel="0" collapsed="false">
      <c r="A13" s="314"/>
      <c r="B13" s="323" t="s">
        <v>507</v>
      </c>
      <c r="C13" s="324" t="s">
        <v>403</v>
      </c>
      <c r="D13" s="324" t="s">
        <v>508</v>
      </c>
      <c r="E13" s="325" t="s">
        <v>481</v>
      </c>
      <c r="F13" s="326" t="s">
        <v>509</v>
      </c>
      <c r="G13" s="324" t="s">
        <v>510</v>
      </c>
      <c r="H13" s="324" t="s">
        <v>488</v>
      </c>
      <c r="I13" s="324" t="s">
        <v>511</v>
      </c>
      <c r="J13" s="324" t="n">
        <v>3</v>
      </c>
      <c r="K13" s="327" t="str">
        <v>3807B</v>
      </c>
      <c r="L13" s="324" t="n">
        <v>8</v>
      </c>
      <c r="M13" s="324" t="s">
        <v>512</v>
      </c>
      <c r="N13" s="328" t="s">
        <v>488</v>
      </c>
      <c r="O13" s="329" t="s">
        <v>517</v>
      </c>
    </row>
    <row r="14" s="322" customFormat="true" ht="38.25" hidden="false" customHeight="true" outlineLevel="0" collapsed="false">
      <c r="A14" s="314"/>
      <c r="B14" s="323" t="s">
        <v>507</v>
      </c>
      <c r="C14" s="324" t="s">
        <v>403</v>
      </c>
      <c r="D14" s="324" t="s">
        <v>508</v>
      </c>
      <c r="E14" s="325" t="s">
        <v>418</v>
      </c>
      <c r="F14" s="326" t="s">
        <v>509</v>
      </c>
      <c r="G14" s="324" t="s">
        <v>510</v>
      </c>
      <c r="H14" s="324" t="s">
        <v>488</v>
      </c>
      <c r="I14" s="324" t="s">
        <v>511</v>
      </c>
      <c r="J14" s="324" t="n">
        <v>1</v>
      </c>
      <c r="K14" s="327" t="str">
        <v>1103A</v>
      </c>
      <c r="L14" s="324" t="n">
        <v>1</v>
      </c>
      <c r="M14" s="324" t="s">
        <v>512</v>
      </c>
      <c r="N14" s="328" t="s">
        <v>488</v>
      </c>
      <c r="O14" s="314" t="s">
        <v>518</v>
      </c>
    </row>
    <row r="15" s="322" customFormat="true" ht="38.25" hidden="false" customHeight="true" outlineLevel="0" collapsed="false">
      <c r="A15" s="314"/>
      <c r="B15" s="323" t="s">
        <v>507</v>
      </c>
      <c r="C15" s="324" t="s">
        <v>403</v>
      </c>
      <c r="D15" s="324" t="s">
        <v>508</v>
      </c>
      <c r="E15" s="325" t="s">
        <v>419</v>
      </c>
      <c r="F15" s="326" t="s">
        <v>509</v>
      </c>
      <c r="G15" s="324" t="s">
        <v>510</v>
      </c>
      <c r="H15" s="324" t="s">
        <v>488</v>
      </c>
      <c r="I15" s="324" t="s">
        <v>511</v>
      </c>
      <c r="J15" s="324" t="n">
        <v>1</v>
      </c>
      <c r="K15" s="327" t="str">
        <v>1103B</v>
      </c>
      <c r="L15" s="324" t="n">
        <v>1</v>
      </c>
      <c r="M15" s="324" t="s">
        <v>512</v>
      </c>
      <c r="N15" s="328" t="s">
        <v>488</v>
      </c>
      <c r="O15" s="329" t="s">
        <v>519</v>
      </c>
    </row>
    <row r="16" s="322" customFormat="true" ht="38.25" hidden="false" customHeight="true" outlineLevel="0" collapsed="false">
      <c r="A16" s="314"/>
      <c r="B16" s="323" t="s">
        <v>507</v>
      </c>
      <c r="C16" s="324" t="s">
        <v>403</v>
      </c>
      <c r="D16" s="324" t="s">
        <v>508</v>
      </c>
      <c r="E16" s="325" t="s">
        <v>427</v>
      </c>
      <c r="F16" s="326" t="s">
        <v>509</v>
      </c>
      <c r="G16" s="324" t="s">
        <v>510</v>
      </c>
      <c r="H16" s="324" t="s">
        <v>488</v>
      </c>
      <c r="I16" s="324" t="s">
        <v>511</v>
      </c>
      <c r="J16" s="324" t="n">
        <v>1</v>
      </c>
      <c r="K16" s="327" t="str">
        <v>1807B</v>
      </c>
      <c r="L16" s="324" t="n">
        <v>8</v>
      </c>
      <c r="M16" s="324" t="s">
        <v>512</v>
      </c>
      <c r="N16" s="328" t="s">
        <v>488</v>
      </c>
      <c r="O16" s="314" t="s">
        <v>520</v>
      </c>
    </row>
    <row r="17" s="322" customFormat="true" ht="38.25" hidden="false" customHeight="true" outlineLevel="0" collapsed="false">
      <c r="A17" s="314"/>
      <c r="B17" s="323" t="s">
        <v>507</v>
      </c>
      <c r="C17" s="324" t="s">
        <v>403</v>
      </c>
      <c r="D17" s="324" t="s">
        <v>508</v>
      </c>
      <c r="E17" s="325" t="s">
        <v>422</v>
      </c>
      <c r="F17" s="326" t="s">
        <v>509</v>
      </c>
      <c r="G17" s="324" t="s">
        <v>510</v>
      </c>
      <c r="H17" s="324" t="s">
        <v>488</v>
      </c>
      <c r="I17" s="324" t="s">
        <v>511</v>
      </c>
      <c r="J17" s="324" t="n">
        <v>1</v>
      </c>
      <c r="K17" s="327" t="str">
        <v>1706A</v>
      </c>
      <c r="L17" s="324" t="n">
        <v>7</v>
      </c>
      <c r="M17" s="324" t="s">
        <v>512</v>
      </c>
      <c r="N17" s="328" t="s">
        <v>488</v>
      </c>
      <c r="O17" s="314" t="s">
        <v>521</v>
      </c>
    </row>
    <row r="18" s="322" customFormat="true" ht="38.25" hidden="false" customHeight="true" outlineLevel="0" collapsed="false">
      <c r="A18" s="314"/>
      <c r="B18" s="323" t="s">
        <v>507</v>
      </c>
      <c r="C18" s="324" t="s">
        <v>403</v>
      </c>
      <c r="D18" s="324" t="s">
        <v>508</v>
      </c>
      <c r="E18" s="325" t="s">
        <v>423</v>
      </c>
      <c r="F18" s="326" t="s">
        <v>509</v>
      </c>
      <c r="G18" s="324" t="s">
        <v>510</v>
      </c>
      <c r="H18" s="324" t="s">
        <v>488</v>
      </c>
      <c r="I18" s="324" t="s">
        <v>511</v>
      </c>
      <c r="J18" s="324" t="n">
        <v>1</v>
      </c>
      <c r="K18" s="327" t="str">
        <v>1706B</v>
      </c>
      <c r="L18" s="324" t="n">
        <v>7</v>
      </c>
      <c r="M18" s="324" t="s">
        <v>512</v>
      </c>
      <c r="N18" s="328" t="s">
        <v>488</v>
      </c>
      <c r="O18" s="314" t="s">
        <v>522</v>
      </c>
    </row>
    <row r="19" s="322" customFormat="true" ht="38.25" hidden="false" customHeight="true" outlineLevel="0" collapsed="false">
      <c r="A19" s="314"/>
      <c r="B19" s="323" t="s">
        <v>507</v>
      </c>
      <c r="C19" s="324" t="s">
        <v>403</v>
      </c>
      <c r="D19" s="324" t="s">
        <v>508</v>
      </c>
      <c r="E19" s="325" t="s">
        <v>420</v>
      </c>
      <c r="F19" s="326" t="s">
        <v>509</v>
      </c>
      <c r="G19" s="324" t="s">
        <v>510</v>
      </c>
      <c r="H19" s="324" t="s">
        <v>488</v>
      </c>
      <c r="I19" s="324" t="s">
        <v>511</v>
      </c>
      <c r="J19" s="324" t="n">
        <v>1</v>
      </c>
      <c r="K19" s="327" t="str">
        <v>1502A</v>
      </c>
      <c r="L19" s="324" t="n">
        <v>5</v>
      </c>
      <c r="M19" s="324" t="s">
        <v>512</v>
      </c>
      <c r="N19" s="328" t="s">
        <v>488</v>
      </c>
      <c r="O19" s="329" t="s">
        <v>523</v>
      </c>
    </row>
    <row r="20" s="322" customFormat="true" ht="38.25" hidden="false" customHeight="true" outlineLevel="0" collapsed="false">
      <c r="A20" s="314"/>
      <c r="B20" s="323" t="s">
        <v>507</v>
      </c>
      <c r="C20" s="324" t="s">
        <v>403</v>
      </c>
      <c r="D20" s="324" t="s">
        <v>508</v>
      </c>
      <c r="E20" s="325" t="s">
        <v>421</v>
      </c>
      <c r="F20" s="326" t="s">
        <v>509</v>
      </c>
      <c r="G20" s="324" t="s">
        <v>510</v>
      </c>
      <c r="H20" s="324" t="s">
        <v>488</v>
      </c>
      <c r="I20" s="324" t="s">
        <v>511</v>
      </c>
      <c r="J20" s="324" t="n">
        <v>1</v>
      </c>
      <c r="K20" s="327" t="str">
        <v>1502B</v>
      </c>
      <c r="L20" s="324" t="n">
        <v>5</v>
      </c>
      <c r="M20" s="324" t="s">
        <v>512</v>
      </c>
      <c r="N20" s="328" t="s">
        <v>488</v>
      </c>
      <c r="O20" s="329" t="s">
        <v>524</v>
      </c>
    </row>
    <row r="21" s="322" customFormat="true" ht="38.25" hidden="false" customHeight="true" outlineLevel="0" collapsed="false">
      <c r="A21" s="314"/>
      <c r="B21" s="323" t="s">
        <v>507</v>
      </c>
      <c r="C21" s="324" t="s">
        <v>403</v>
      </c>
      <c r="D21" s="324" t="s">
        <v>508</v>
      </c>
      <c r="E21" s="325" t="s">
        <v>428</v>
      </c>
      <c r="F21" s="326" t="s">
        <v>509</v>
      </c>
      <c r="G21" s="324" t="s">
        <v>510</v>
      </c>
      <c r="H21" s="324" t="s">
        <v>488</v>
      </c>
      <c r="I21" s="324" t="s">
        <v>511</v>
      </c>
      <c r="J21" s="324" t="n">
        <v>2</v>
      </c>
      <c r="K21" s="327" t="str">
        <v>2104B</v>
      </c>
      <c r="L21" s="324" t="n">
        <v>1</v>
      </c>
      <c r="M21" s="324" t="s">
        <v>512</v>
      </c>
      <c r="N21" s="328" t="s">
        <v>488</v>
      </c>
      <c r="O21" s="314" t="s">
        <v>525</v>
      </c>
    </row>
    <row r="22" s="322" customFormat="true" ht="38.25" hidden="false" customHeight="true" outlineLevel="0" collapsed="false">
      <c r="A22" s="314"/>
      <c r="B22" s="323" t="s">
        <v>507</v>
      </c>
      <c r="C22" s="324" t="s">
        <v>403</v>
      </c>
      <c r="D22" s="324" t="s">
        <v>508</v>
      </c>
      <c r="E22" s="325" t="s">
        <v>434</v>
      </c>
      <c r="F22" s="326" t="s">
        <v>509</v>
      </c>
      <c r="G22" s="324" t="s">
        <v>510</v>
      </c>
      <c r="H22" s="324" t="s">
        <v>488</v>
      </c>
      <c r="I22" s="324" t="s">
        <v>511</v>
      </c>
      <c r="J22" s="324" t="n">
        <v>2</v>
      </c>
      <c r="K22" s="327" t="str">
        <v>2701A</v>
      </c>
      <c r="L22" s="324" t="n">
        <v>7</v>
      </c>
      <c r="M22" s="324" t="s">
        <v>512</v>
      </c>
      <c r="N22" s="328" t="s">
        <v>488</v>
      </c>
      <c r="O22" s="314" t="s">
        <v>526</v>
      </c>
    </row>
    <row r="23" s="322" customFormat="true" ht="38.25" hidden="false" customHeight="true" outlineLevel="0" collapsed="false">
      <c r="A23" s="314"/>
      <c r="B23" s="323" t="s">
        <v>507</v>
      </c>
      <c r="C23" s="324" t="s">
        <v>403</v>
      </c>
      <c r="D23" s="324" t="s">
        <v>508</v>
      </c>
      <c r="E23" s="325" t="s">
        <v>435</v>
      </c>
      <c r="F23" s="326" t="s">
        <v>509</v>
      </c>
      <c r="G23" s="324" t="s">
        <v>510</v>
      </c>
      <c r="H23" s="324" t="s">
        <v>488</v>
      </c>
      <c r="I23" s="324" t="s">
        <v>511</v>
      </c>
      <c r="J23" s="324" t="n">
        <v>2</v>
      </c>
      <c r="K23" s="327" t="str">
        <v>2701B</v>
      </c>
      <c r="L23" s="324" t="n">
        <v>7</v>
      </c>
      <c r="M23" s="324" t="s">
        <v>512</v>
      </c>
      <c r="N23" s="328" t="s">
        <v>488</v>
      </c>
      <c r="O23" s="314" t="s">
        <v>527</v>
      </c>
    </row>
    <row r="24" s="322" customFormat="true" ht="38.25" hidden="false" customHeight="true" outlineLevel="0" collapsed="false">
      <c r="A24" s="314"/>
      <c r="B24" s="323" t="s">
        <v>507</v>
      </c>
      <c r="C24" s="324" t="s">
        <v>403</v>
      </c>
      <c r="D24" s="324" t="s">
        <v>508</v>
      </c>
      <c r="E24" s="325" t="s">
        <v>407</v>
      </c>
      <c r="F24" s="326" t="s">
        <v>509</v>
      </c>
      <c r="G24" s="324" t="s">
        <v>510</v>
      </c>
      <c r="H24" s="324" t="s">
        <v>488</v>
      </c>
      <c r="I24" s="324" t="s">
        <v>511</v>
      </c>
      <c r="J24" s="324" t="n">
        <v>1</v>
      </c>
      <c r="K24" s="327" t="n">
        <v>1301</v>
      </c>
      <c r="L24" s="324" t="n">
        <v>3</v>
      </c>
      <c r="M24" s="324" t="s">
        <v>512</v>
      </c>
      <c r="N24" s="328" t="s">
        <v>488</v>
      </c>
      <c r="O24" s="314" t="s">
        <v>528</v>
      </c>
    </row>
    <row r="25" s="322" customFormat="true" ht="38.25" hidden="false" customHeight="true" outlineLevel="0" collapsed="false">
      <c r="A25" s="314"/>
      <c r="B25" s="323" t="s">
        <v>507</v>
      </c>
      <c r="C25" s="324" t="s">
        <v>403</v>
      </c>
      <c r="D25" s="324" t="s">
        <v>508</v>
      </c>
      <c r="E25" s="325" t="s">
        <v>429</v>
      </c>
      <c r="F25" s="326" t="s">
        <v>509</v>
      </c>
      <c r="G25" s="324" t="s">
        <v>510</v>
      </c>
      <c r="H25" s="324" t="s">
        <v>488</v>
      </c>
      <c r="I25" s="324" t="s">
        <v>511</v>
      </c>
      <c r="J25" s="324" t="n">
        <v>2</v>
      </c>
      <c r="K25" s="327" t="str">
        <v>2201A</v>
      </c>
      <c r="L25" s="324" t="n">
        <v>2</v>
      </c>
      <c r="M25" s="324" t="s">
        <v>512</v>
      </c>
      <c r="N25" s="328" t="s">
        <v>488</v>
      </c>
      <c r="O25" s="314"/>
    </row>
    <row r="26" s="322" customFormat="true" ht="38.25" hidden="false" customHeight="true" outlineLevel="0" collapsed="false">
      <c r="A26" s="314"/>
      <c r="B26" s="323" t="s">
        <v>507</v>
      </c>
      <c r="C26" s="324" t="s">
        <v>403</v>
      </c>
      <c r="D26" s="324" t="s">
        <v>508</v>
      </c>
      <c r="E26" s="325" t="s">
        <v>430</v>
      </c>
      <c r="F26" s="326" t="s">
        <v>509</v>
      </c>
      <c r="G26" s="324" t="s">
        <v>510</v>
      </c>
      <c r="H26" s="324" t="s">
        <v>488</v>
      </c>
      <c r="I26" s="324" t="s">
        <v>511</v>
      </c>
      <c r="J26" s="324" t="n">
        <v>2</v>
      </c>
      <c r="K26" s="327" t="str">
        <v>2201B</v>
      </c>
      <c r="L26" s="324" t="n">
        <v>2</v>
      </c>
      <c r="M26" s="324" t="s">
        <v>512</v>
      </c>
      <c r="N26" s="328" t="s">
        <v>488</v>
      </c>
      <c r="O26" s="314" t="s">
        <v>529</v>
      </c>
    </row>
    <row r="27" s="322" customFormat="true" ht="38.25" hidden="false" customHeight="true" outlineLevel="0" collapsed="false">
      <c r="A27" s="314"/>
      <c r="B27" s="323" t="s">
        <v>507</v>
      </c>
      <c r="C27" s="324" t="s">
        <v>403</v>
      </c>
      <c r="D27" s="324" t="s">
        <v>508</v>
      </c>
      <c r="E27" s="325" t="s">
        <v>441</v>
      </c>
      <c r="F27" s="326" t="s">
        <v>509</v>
      </c>
      <c r="G27" s="324" t="s">
        <v>510</v>
      </c>
      <c r="H27" s="324" t="s">
        <v>488</v>
      </c>
      <c r="I27" s="324" t="s">
        <v>511</v>
      </c>
      <c r="J27" s="324" t="n">
        <v>2</v>
      </c>
      <c r="K27" s="327" t="str">
        <v>2901A</v>
      </c>
      <c r="L27" s="324" t="n">
        <v>9</v>
      </c>
      <c r="M27" s="324" t="s">
        <v>512</v>
      </c>
      <c r="N27" s="328" t="s">
        <v>488</v>
      </c>
      <c r="O27" s="314" t="s">
        <v>530</v>
      </c>
    </row>
    <row r="28" s="322" customFormat="true" ht="38.25" hidden="false" customHeight="true" outlineLevel="0" collapsed="false">
      <c r="A28" s="314"/>
      <c r="B28" s="323" t="s">
        <v>507</v>
      </c>
      <c r="C28" s="324" t="s">
        <v>403</v>
      </c>
      <c r="D28" s="324" t="s">
        <v>508</v>
      </c>
      <c r="E28" s="325" t="s">
        <v>442</v>
      </c>
      <c r="F28" s="326" t="s">
        <v>509</v>
      </c>
      <c r="G28" s="324" t="s">
        <v>510</v>
      </c>
      <c r="H28" s="324" t="s">
        <v>488</v>
      </c>
      <c r="I28" s="324" t="s">
        <v>511</v>
      </c>
      <c r="J28" s="324" t="n">
        <v>2</v>
      </c>
      <c r="K28" s="327" t="str">
        <v>2901B</v>
      </c>
      <c r="L28" s="324" t="n">
        <v>9</v>
      </c>
      <c r="M28" s="324" t="s">
        <v>512</v>
      </c>
      <c r="N28" s="328" t="s">
        <v>488</v>
      </c>
      <c r="O28" s="329" t="s">
        <v>531</v>
      </c>
    </row>
    <row r="29" s="322" customFormat="true" ht="38.25" hidden="false" customHeight="true" outlineLevel="0" collapsed="false">
      <c r="A29" s="314"/>
      <c r="B29" s="323" t="s">
        <v>507</v>
      </c>
      <c r="C29" s="324" t="s">
        <v>403</v>
      </c>
      <c r="D29" s="324" t="s">
        <v>508</v>
      </c>
      <c r="E29" s="325" t="s">
        <v>443</v>
      </c>
      <c r="F29" s="326" t="s">
        <v>509</v>
      </c>
      <c r="G29" s="324" t="s">
        <v>510</v>
      </c>
      <c r="H29" s="324" t="s">
        <v>488</v>
      </c>
      <c r="I29" s="324" t="s">
        <v>511</v>
      </c>
      <c r="J29" s="324" t="n">
        <v>2</v>
      </c>
      <c r="K29" s="327" t="str">
        <v>2902A</v>
      </c>
      <c r="L29" s="324" t="n">
        <v>9</v>
      </c>
      <c r="M29" s="324" t="s">
        <v>512</v>
      </c>
      <c r="N29" s="328" t="s">
        <v>488</v>
      </c>
      <c r="O29" s="314"/>
    </row>
    <row r="30" s="322" customFormat="true" ht="38.25" hidden="false" customHeight="true" outlineLevel="0" collapsed="false">
      <c r="A30" s="314"/>
      <c r="B30" s="323" t="s">
        <v>507</v>
      </c>
      <c r="C30" s="324" t="s">
        <v>403</v>
      </c>
      <c r="D30" s="324" t="s">
        <v>508</v>
      </c>
      <c r="E30" s="330" t="s">
        <v>444</v>
      </c>
      <c r="F30" s="326" t="s">
        <v>509</v>
      </c>
      <c r="G30" s="324" t="s">
        <v>510</v>
      </c>
      <c r="H30" s="324" t="s">
        <v>488</v>
      </c>
      <c r="I30" s="324" t="s">
        <v>511</v>
      </c>
      <c r="J30" s="324" t="n">
        <v>2</v>
      </c>
      <c r="K30" s="327" t="str">
        <v>2902B</v>
      </c>
      <c r="L30" s="324" t="n">
        <v>9</v>
      </c>
      <c r="M30" s="324" t="s">
        <v>512</v>
      </c>
      <c r="N30" s="328" t="s">
        <v>488</v>
      </c>
      <c r="O30" s="314"/>
    </row>
    <row r="31" s="322" customFormat="true" ht="38.25" hidden="false" customHeight="true" outlineLevel="0" collapsed="false">
      <c r="A31" s="314"/>
      <c r="B31" s="323" t="s">
        <v>507</v>
      </c>
      <c r="C31" s="324" t="s">
        <v>403</v>
      </c>
      <c r="D31" s="324" t="s">
        <v>508</v>
      </c>
      <c r="E31" s="330" t="s">
        <v>432</v>
      </c>
      <c r="F31" s="326" t="s">
        <v>509</v>
      </c>
      <c r="G31" s="324" t="s">
        <v>510</v>
      </c>
      <c r="H31" s="324" t="s">
        <v>488</v>
      </c>
      <c r="I31" s="324" t="s">
        <v>511</v>
      </c>
      <c r="J31" s="324" t="n">
        <v>2</v>
      </c>
      <c r="K31" s="327" t="str">
        <v>2604A</v>
      </c>
      <c r="L31" s="324" t="n">
        <v>6</v>
      </c>
      <c r="M31" s="324" t="s">
        <v>512</v>
      </c>
      <c r="N31" s="328" t="s">
        <v>488</v>
      </c>
      <c r="O31" s="314" t="s">
        <v>532</v>
      </c>
    </row>
    <row r="32" s="322" customFormat="true" ht="38.25" hidden="false" customHeight="true" outlineLevel="0" collapsed="false">
      <c r="A32" s="314"/>
      <c r="B32" s="323" t="s">
        <v>507</v>
      </c>
      <c r="C32" s="324" t="s">
        <v>403</v>
      </c>
      <c r="D32" s="324" t="s">
        <v>508</v>
      </c>
      <c r="E32" s="330" t="s">
        <v>433</v>
      </c>
      <c r="F32" s="326" t="s">
        <v>509</v>
      </c>
      <c r="G32" s="324" t="s">
        <v>510</v>
      </c>
      <c r="H32" s="324" t="s">
        <v>488</v>
      </c>
      <c r="I32" s="324" t="s">
        <v>511</v>
      </c>
      <c r="J32" s="324" t="n">
        <v>2</v>
      </c>
      <c r="K32" s="327" t="str">
        <v>2604B</v>
      </c>
      <c r="L32" s="324" t="n">
        <v>6</v>
      </c>
      <c r="M32" s="324" t="s">
        <v>512</v>
      </c>
      <c r="N32" s="328" t="s">
        <v>488</v>
      </c>
      <c r="O32" s="329" t="s">
        <v>533</v>
      </c>
    </row>
    <row r="33" s="322" customFormat="true" ht="29.85" hidden="false" customHeight="false" outlineLevel="0" collapsed="false">
      <c r="A33" s="314"/>
      <c r="B33" s="331" t="s">
        <v>507</v>
      </c>
      <c r="C33" s="332" t="s">
        <v>403</v>
      </c>
      <c r="D33" s="332" t="s">
        <v>508</v>
      </c>
      <c r="E33" s="333" t="s">
        <v>431</v>
      </c>
      <c r="F33" s="334" t="s">
        <v>509</v>
      </c>
      <c r="G33" s="332" t="s">
        <v>510</v>
      </c>
      <c r="H33" s="332" t="s">
        <v>488</v>
      </c>
      <c r="I33" s="332" t="s">
        <v>511</v>
      </c>
      <c r="J33" s="332" t="n">
        <v>2</v>
      </c>
      <c r="K33" s="335" t="str">
        <v>2603B</v>
      </c>
      <c r="L33" s="332" t="n">
        <v>6</v>
      </c>
      <c r="M33" s="332" t="s">
        <v>512</v>
      </c>
      <c r="N33" s="336" t="s">
        <v>488</v>
      </c>
      <c r="O33" s="314" t="s">
        <v>534</v>
      </c>
    </row>
    <row r="34" customFormat="false" ht="17.35" hidden="false" customHeight="false" outlineLevel="0" collapsed="false">
      <c r="A34" s="295"/>
      <c r="B34" s="337" t="s">
        <v>535</v>
      </c>
      <c r="C34" s="337"/>
      <c r="D34" s="337" t="s">
        <v>536</v>
      </c>
      <c r="E34" s="337"/>
      <c r="F34" s="338"/>
      <c r="G34" s="305"/>
      <c r="H34" s="305"/>
      <c r="I34" s="337"/>
      <c r="J34" s="337"/>
      <c r="K34" s="339"/>
      <c r="L34" s="339"/>
      <c r="M34" s="339"/>
      <c r="N34" s="340"/>
      <c r="O34" s="295"/>
    </row>
    <row r="35" customFormat="false" ht="17.35" hidden="false" customHeight="false" outlineLevel="0" collapsed="false">
      <c r="A35" s="295"/>
      <c r="B35" s="341" t="s">
        <v>537</v>
      </c>
      <c r="C35" s="341"/>
      <c r="D35" s="341"/>
      <c r="E35" s="341"/>
      <c r="F35" s="341"/>
      <c r="G35" s="341"/>
      <c r="H35" s="342" t="s">
        <v>538</v>
      </c>
      <c r="I35" s="342"/>
      <c r="J35" s="343" t="s">
        <v>539</v>
      </c>
      <c r="K35" s="343"/>
      <c r="L35" s="343"/>
      <c r="M35" s="343"/>
      <c r="N35" s="343"/>
      <c r="O35" s="295"/>
    </row>
    <row r="36" customFormat="false" ht="17.35" hidden="false" customHeight="false" outlineLevel="0" collapsed="false">
      <c r="A36" s="295"/>
      <c r="B36" s="344" t="s">
        <v>540</v>
      </c>
      <c r="C36" s="344"/>
      <c r="D36" s="344"/>
      <c r="E36" s="344"/>
      <c r="F36" s="345" t="s">
        <v>541</v>
      </c>
      <c r="G36" s="345"/>
      <c r="H36" s="344" t="s">
        <v>542</v>
      </c>
      <c r="I36" s="344"/>
      <c r="J36" s="346" t="s">
        <v>543</v>
      </c>
      <c r="K36" s="346"/>
      <c r="L36" s="346"/>
      <c r="M36" s="346"/>
      <c r="N36" s="346"/>
      <c r="O36" s="295"/>
    </row>
    <row r="37" customFormat="false" ht="15.75" hidden="false" customHeight="true" outlineLevel="0" collapsed="false">
      <c r="A37" s="295"/>
      <c r="B37" s="347"/>
      <c r="C37" s="348"/>
      <c r="D37" s="349"/>
      <c r="E37" s="349"/>
      <c r="F37" s="349"/>
      <c r="G37" s="349"/>
      <c r="H37" s="344"/>
      <c r="I37" s="344"/>
      <c r="J37" s="346"/>
      <c r="K37" s="346"/>
      <c r="L37" s="346"/>
      <c r="M37" s="346"/>
      <c r="N37" s="346"/>
      <c r="O37" s="295"/>
    </row>
    <row r="38" customFormat="false" ht="15.75" hidden="false" customHeight="true" outlineLevel="0" collapsed="false">
      <c r="A38" s="295"/>
      <c r="B38" s="350"/>
      <c r="C38" s="351"/>
      <c r="D38" s="349"/>
      <c r="E38" s="349"/>
      <c r="F38" s="349"/>
      <c r="G38" s="349"/>
      <c r="H38" s="344"/>
      <c r="I38" s="344"/>
      <c r="J38" s="346"/>
      <c r="K38" s="346"/>
      <c r="L38" s="346"/>
      <c r="M38" s="346"/>
      <c r="N38" s="346"/>
      <c r="O38" s="295"/>
    </row>
    <row r="39" customFormat="false" ht="15.75" hidden="false" customHeight="true" outlineLevel="0" collapsed="false">
      <c r="A39" s="295"/>
      <c r="B39" s="352" t="s">
        <v>544</v>
      </c>
      <c r="C39" s="352"/>
      <c r="D39" s="352"/>
      <c r="E39" s="352"/>
      <c r="F39" s="352"/>
      <c r="G39" s="352"/>
      <c r="H39" s="344"/>
      <c r="I39" s="344"/>
      <c r="J39" s="346"/>
      <c r="K39" s="346"/>
      <c r="L39" s="346"/>
      <c r="M39" s="346"/>
      <c r="N39" s="346"/>
      <c r="O39" s="295"/>
    </row>
    <row r="40" customFormat="false" ht="15.75" hidden="false" customHeight="true" outlineLevel="0" collapsed="false">
      <c r="A40" s="295"/>
      <c r="B40" s="352"/>
      <c r="C40" s="352"/>
      <c r="D40" s="352"/>
      <c r="E40" s="352"/>
      <c r="F40" s="352"/>
      <c r="G40" s="352"/>
      <c r="H40" s="344"/>
      <c r="I40" s="344"/>
      <c r="J40" s="346"/>
      <c r="K40" s="346"/>
      <c r="L40" s="346"/>
      <c r="M40" s="346"/>
      <c r="N40" s="346"/>
      <c r="O40" s="295"/>
    </row>
    <row r="41" customFormat="false" ht="15.75" hidden="false" customHeight="true" outlineLevel="0" collapsed="false">
      <c r="A41" s="295"/>
      <c r="B41" s="353"/>
      <c r="C41" s="354"/>
      <c r="D41" s="355"/>
      <c r="E41" s="355"/>
      <c r="F41" s="355"/>
      <c r="G41" s="355"/>
      <c r="H41" s="344"/>
      <c r="I41" s="344"/>
      <c r="J41" s="346"/>
      <c r="K41" s="346"/>
      <c r="L41" s="346"/>
      <c r="M41" s="346"/>
      <c r="N41" s="346"/>
      <c r="O41" s="295"/>
    </row>
    <row r="42" customFormat="false" ht="15.75" hidden="false" customHeight="true" outlineLevel="0" collapsed="false">
      <c r="A42" s="295"/>
      <c r="B42" s="353"/>
      <c r="C42" s="354"/>
      <c r="D42" s="355"/>
      <c r="E42" s="355"/>
      <c r="F42" s="355"/>
      <c r="G42" s="355"/>
      <c r="H42" s="344"/>
      <c r="I42" s="344"/>
      <c r="J42" s="346"/>
      <c r="K42" s="346"/>
      <c r="L42" s="346"/>
      <c r="M42" s="346"/>
      <c r="N42" s="346"/>
      <c r="O42" s="295"/>
    </row>
    <row r="43" customFormat="false" ht="15.75" hidden="false" customHeight="true" outlineLevel="0" collapsed="false">
      <c r="A43" s="295"/>
      <c r="B43" s="352" t="s">
        <v>545</v>
      </c>
      <c r="C43" s="352"/>
      <c r="D43" s="352"/>
      <c r="E43" s="352"/>
      <c r="F43" s="352"/>
      <c r="G43" s="352"/>
      <c r="H43" s="344"/>
      <c r="I43" s="344"/>
      <c r="J43" s="346"/>
      <c r="K43" s="346"/>
      <c r="L43" s="346"/>
      <c r="M43" s="346"/>
      <c r="N43" s="346"/>
      <c r="O43" s="295"/>
    </row>
    <row r="44" customFormat="false" ht="15.75" hidden="false" customHeight="true" outlineLevel="0" collapsed="false">
      <c r="A44" s="295"/>
      <c r="B44" s="352"/>
      <c r="C44" s="352"/>
      <c r="D44" s="352"/>
      <c r="E44" s="352"/>
      <c r="F44" s="352"/>
      <c r="G44" s="352"/>
      <c r="H44" s="344"/>
      <c r="I44" s="344"/>
      <c r="J44" s="346"/>
      <c r="K44" s="346"/>
      <c r="L44" s="346"/>
      <c r="M44" s="346"/>
      <c r="N44" s="346"/>
      <c r="O44" s="295"/>
    </row>
    <row r="45" customFormat="false" ht="15.75" hidden="false" customHeight="true" outlineLevel="0" collapsed="false">
      <c r="A45" s="295"/>
      <c r="B45" s="353"/>
      <c r="C45" s="354"/>
      <c r="D45" s="354"/>
      <c r="E45" s="354"/>
      <c r="F45" s="354"/>
      <c r="G45" s="356"/>
      <c r="H45" s="344"/>
      <c r="I45" s="344"/>
      <c r="J45" s="346"/>
      <c r="K45" s="346"/>
      <c r="L45" s="346"/>
      <c r="M45" s="346"/>
      <c r="N45" s="346"/>
      <c r="O45" s="295"/>
    </row>
    <row r="46" customFormat="false" ht="15.75" hidden="false" customHeight="true" outlineLevel="0" collapsed="false">
      <c r="A46" s="295"/>
      <c r="B46" s="353"/>
      <c r="C46" s="354"/>
      <c r="D46" s="354"/>
      <c r="E46" s="354"/>
      <c r="F46" s="354"/>
      <c r="G46" s="356"/>
      <c r="H46" s="344"/>
      <c r="I46" s="344"/>
      <c r="J46" s="346"/>
      <c r="K46" s="346"/>
      <c r="L46" s="346"/>
      <c r="M46" s="346"/>
      <c r="N46" s="346"/>
      <c r="O46" s="295"/>
    </row>
    <row r="47" customFormat="false" ht="15.75" hidden="false" customHeight="true" outlineLevel="0" collapsed="false">
      <c r="A47" s="295"/>
      <c r="B47" s="352" t="s">
        <v>546</v>
      </c>
      <c r="C47" s="352"/>
      <c r="D47" s="352"/>
      <c r="E47" s="352"/>
      <c r="F47" s="352"/>
      <c r="G47" s="352"/>
      <c r="H47" s="357" t="s">
        <v>547</v>
      </c>
      <c r="I47" s="357"/>
      <c r="J47" s="342"/>
      <c r="K47" s="342"/>
      <c r="L47" s="342"/>
      <c r="M47" s="342"/>
      <c r="N47" s="342"/>
      <c r="O47" s="295"/>
    </row>
    <row r="48" customFormat="false" ht="15.75" hidden="false" customHeight="true" outlineLevel="0" collapsed="false">
      <c r="A48" s="295"/>
      <c r="B48" s="352"/>
      <c r="C48" s="352"/>
      <c r="D48" s="352"/>
      <c r="E48" s="352"/>
      <c r="F48" s="352"/>
      <c r="G48" s="352"/>
      <c r="H48" s="357"/>
      <c r="I48" s="357"/>
      <c r="J48" s="342"/>
      <c r="K48" s="342"/>
      <c r="L48" s="342"/>
      <c r="M48" s="342"/>
      <c r="N48" s="342"/>
      <c r="O48" s="295"/>
    </row>
    <row r="49" customFormat="false" ht="15.75" hidden="false" customHeight="true" outlineLevel="0" collapsed="false">
      <c r="A49" s="295"/>
      <c r="B49" s="353"/>
      <c r="C49" s="354"/>
      <c r="D49" s="354"/>
      <c r="E49" s="354"/>
      <c r="F49" s="354"/>
      <c r="G49" s="356"/>
      <c r="H49" s="357"/>
      <c r="I49" s="357"/>
      <c r="J49" s="342"/>
      <c r="K49" s="342"/>
      <c r="L49" s="342"/>
      <c r="M49" s="342"/>
      <c r="N49" s="342"/>
      <c r="O49" s="295"/>
    </row>
    <row r="50" customFormat="false" ht="15.75" hidden="false" customHeight="true" outlineLevel="0" collapsed="false">
      <c r="A50" s="295"/>
      <c r="B50" s="353"/>
      <c r="C50" s="354"/>
      <c r="D50" s="354"/>
      <c r="E50" s="354"/>
      <c r="F50" s="354"/>
      <c r="G50" s="356"/>
      <c r="H50" s="357"/>
      <c r="I50" s="357"/>
      <c r="J50" s="342"/>
      <c r="K50" s="342"/>
      <c r="L50" s="342"/>
      <c r="M50" s="342"/>
      <c r="N50" s="342"/>
      <c r="O50" s="295"/>
    </row>
    <row r="51" customFormat="false" ht="15.75" hidden="false" customHeight="true" outlineLevel="0" collapsed="false">
      <c r="A51" s="295"/>
      <c r="B51" s="353"/>
      <c r="C51" s="354"/>
      <c r="D51" s="354"/>
      <c r="E51" s="354"/>
      <c r="F51" s="354"/>
      <c r="G51" s="356"/>
      <c r="H51" s="357"/>
      <c r="I51" s="357"/>
      <c r="J51" s="342"/>
      <c r="K51" s="342"/>
      <c r="L51" s="342"/>
      <c r="M51" s="342"/>
      <c r="N51" s="342"/>
      <c r="O51" s="295"/>
    </row>
    <row r="52" customFormat="false" ht="16.5" hidden="false" customHeight="true" outlineLevel="0" collapsed="false">
      <c r="A52" s="295"/>
      <c r="B52" s="352" t="s">
        <v>548</v>
      </c>
      <c r="C52" s="352"/>
      <c r="D52" s="352"/>
      <c r="E52" s="352"/>
      <c r="F52" s="352"/>
      <c r="G52" s="352"/>
      <c r="H52" s="357"/>
      <c r="I52" s="357"/>
      <c r="J52" s="342"/>
      <c r="K52" s="342"/>
      <c r="L52" s="342"/>
      <c r="M52" s="342"/>
      <c r="N52" s="342"/>
      <c r="O52" s="295"/>
    </row>
    <row r="53" customFormat="false" ht="15.75" hidden="false" customHeight="true" outlineLevel="0" collapsed="false">
      <c r="A53" s="295"/>
      <c r="B53" s="352"/>
      <c r="C53" s="352"/>
      <c r="D53" s="352"/>
      <c r="E53" s="352"/>
      <c r="F53" s="352"/>
      <c r="G53" s="352"/>
      <c r="H53" s="357"/>
      <c r="I53" s="357"/>
      <c r="J53" s="342"/>
      <c r="K53" s="342"/>
      <c r="L53" s="342"/>
      <c r="M53" s="342"/>
      <c r="N53" s="342"/>
      <c r="O53" s="295"/>
    </row>
    <row r="54" customFormat="false" ht="15.75" hidden="false" customHeight="true" outlineLevel="0" collapsed="false">
      <c r="A54" s="295"/>
      <c r="B54" s="353"/>
      <c r="C54" s="354"/>
      <c r="D54" s="354"/>
      <c r="E54" s="354"/>
      <c r="F54" s="354"/>
      <c r="G54" s="356"/>
      <c r="H54" s="357"/>
      <c r="I54" s="357"/>
      <c r="J54" s="342"/>
      <c r="K54" s="342"/>
      <c r="L54" s="342"/>
      <c r="M54" s="342"/>
      <c r="N54" s="342"/>
      <c r="O54" s="295"/>
    </row>
    <row r="55" customFormat="false" ht="15.75" hidden="false" customHeight="true" outlineLevel="0" collapsed="false">
      <c r="A55" s="295"/>
      <c r="B55" s="353"/>
      <c r="C55" s="354"/>
      <c r="D55" s="354"/>
      <c r="E55" s="354"/>
      <c r="F55" s="354"/>
      <c r="G55" s="356"/>
      <c r="H55" s="357"/>
      <c r="I55" s="357"/>
      <c r="J55" s="342"/>
      <c r="K55" s="342"/>
      <c r="L55" s="342"/>
      <c r="M55" s="342"/>
      <c r="N55" s="342"/>
      <c r="O55" s="295"/>
    </row>
    <row r="56" customFormat="false" ht="15.75" hidden="false" customHeight="true" outlineLevel="0" collapsed="false">
      <c r="A56" s="295"/>
      <c r="B56" s="358"/>
      <c r="C56" s="359"/>
      <c r="D56" s="359"/>
      <c r="E56" s="359"/>
      <c r="F56" s="359"/>
      <c r="G56" s="360"/>
      <c r="H56" s="357"/>
      <c r="I56" s="357"/>
      <c r="J56" s="342"/>
      <c r="K56" s="342"/>
      <c r="L56" s="342"/>
      <c r="M56" s="342"/>
      <c r="N56" s="342"/>
      <c r="O56" s="295"/>
    </row>
    <row r="57" customFormat="false" ht="15.75" hidden="false" customHeight="true" outlineLevel="0" collapsed="false">
      <c r="A57" s="295"/>
      <c r="B57" s="295"/>
      <c r="C57" s="295"/>
      <c r="D57" s="295"/>
      <c r="E57" s="295"/>
      <c r="F57" s="295"/>
      <c r="G57" s="295"/>
      <c r="H57" s="361"/>
      <c r="I57" s="361"/>
      <c r="J57" s="362"/>
      <c r="K57" s="362"/>
      <c r="L57" s="362"/>
      <c r="M57" s="362"/>
      <c r="N57" s="362"/>
      <c r="O57" s="295"/>
    </row>
    <row r="58" customFormat="false" ht="15.75" hidden="false" customHeight="true" outlineLevel="0" collapsed="false">
      <c r="A58" s="295"/>
      <c r="B58" s="295"/>
      <c r="C58" s="295"/>
      <c r="D58" s="295"/>
      <c r="E58" s="295"/>
      <c r="F58" s="295"/>
      <c r="G58" s="295"/>
      <c r="H58" s="361"/>
      <c r="I58" s="361"/>
      <c r="J58" s="362"/>
      <c r="K58" s="362"/>
      <c r="L58" s="362"/>
      <c r="M58" s="362"/>
      <c r="N58" s="362"/>
      <c r="O58" s="295"/>
    </row>
    <row r="59" customFormat="false" ht="15.75" hidden="false" customHeight="false" outlineLevel="0" collapsed="false">
      <c r="A59" s="295"/>
      <c r="B59" s="295"/>
      <c r="C59" s="295"/>
      <c r="D59" s="295"/>
      <c r="E59" s="295"/>
      <c r="F59" s="295"/>
      <c r="G59" s="295"/>
      <c r="H59" s="295"/>
      <c r="I59" s="295"/>
      <c r="J59" s="295"/>
      <c r="K59" s="295"/>
      <c r="L59" s="295"/>
      <c r="M59" s="295"/>
      <c r="N59" s="295"/>
      <c r="O59" s="295"/>
    </row>
    <row r="60" customFormat="false" ht="15.75" hidden="false" customHeight="false" outlineLevel="0" collapsed="false">
      <c r="A60" s="295"/>
      <c r="B60" s="295"/>
      <c r="C60" s="295"/>
      <c r="D60" s="295"/>
      <c r="E60" s="295"/>
      <c r="F60" s="295"/>
      <c r="G60" s="295"/>
      <c r="H60" s="295"/>
      <c r="I60" s="295"/>
      <c r="J60" s="295"/>
      <c r="K60" s="295"/>
      <c r="L60" s="295"/>
      <c r="M60" s="295"/>
      <c r="N60" s="295"/>
      <c r="O60" s="295"/>
    </row>
    <row r="64" customFormat="false" ht="15" hidden="false" customHeight="false" outlineLevel="0" collapsed="false">
      <c r="B64" s="363"/>
      <c r="C64" s="363"/>
      <c r="D64" s="363"/>
      <c r="E64" s="363"/>
      <c r="F64" s="363"/>
      <c r="G64" s="363"/>
    </row>
    <row r="65" customFormat="false" ht="15" hidden="false" customHeight="false" outlineLevel="0" collapsed="false">
      <c r="B65" s="363"/>
      <c r="C65" s="363"/>
      <c r="D65" s="363"/>
      <c r="E65" s="363"/>
      <c r="F65" s="363"/>
      <c r="G65" s="363"/>
    </row>
  </sheetData>
  <mergeCells count="26">
    <mergeCell ref="B3:N3"/>
    <mergeCell ref="D6:E6"/>
    <mergeCell ref="H6:I6"/>
    <mergeCell ref="J6:K6"/>
    <mergeCell ref="B7:I7"/>
    <mergeCell ref="J7:N7"/>
    <mergeCell ref="B34:C34"/>
    <mergeCell ref="D34:E34"/>
    <mergeCell ref="G34:H34"/>
    <mergeCell ref="I34:J34"/>
    <mergeCell ref="B35:G35"/>
    <mergeCell ref="H35:I35"/>
    <mergeCell ref="J35:N35"/>
    <mergeCell ref="B36:E36"/>
    <mergeCell ref="F36:G36"/>
    <mergeCell ref="H36:I46"/>
    <mergeCell ref="J36:N46"/>
    <mergeCell ref="D37:G38"/>
    <mergeCell ref="B39:G40"/>
    <mergeCell ref="D41:G42"/>
    <mergeCell ref="B43:G44"/>
    <mergeCell ref="B47:G48"/>
    <mergeCell ref="H47:I56"/>
    <mergeCell ref="J47:N56"/>
    <mergeCell ref="B52:G53"/>
    <mergeCell ref="B64:G6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P65"/>
  <sheetViews>
    <sheetView showFormulas="false" showGridLines="false" showRowColHeaders="true" showZeros="true" rightToLeft="false" tabSelected="false" showOutlineSymbols="true" defaultGridColor="true" view="normal" topLeftCell="C1" colorId="64" zoomScale="80" zoomScaleNormal="80" zoomScalePageLayoutView="100" workbookViewId="0">
      <selection pane="topLeft" activeCell="E12" activeCellId="0" sqref="E12"/>
    </sheetView>
  </sheetViews>
  <sheetFormatPr defaultColWidth="11.42578125" defaultRowHeight="15" zeroHeight="false" outlineLevelRow="0" outlineLevelCol="0"/>
  <cols>
    <col collapsed="false" customWidth="true" hidden="false" outlineLevel="0" max="2" min="2" style="81" width="24.57"/>
    <col collapsed="false" customWidth="true" hidden="false" outlineLevel="0" max="3" min="3" style="81" width="17.71"/>
    <col collapsed="false" customWidth="true" hidden="false" outlineLevel="0" max="4" min="4" style="81" width="15.85"/>
    <col collapsed="false" customWidth="true" hidden="false" outlineLevel="0" max="5" min="5" style="81" width="26.57"/>
    <col collapsed="false" customWidth="true" hidden="false" outlineLevel="0" max="6" min="6" style="81" width="44.14"/>
    <col collapsed="false" customWidth="true" hidden="false" outlineLevel="0" max="7" min="7" style="81" width="13.42"/>
    <col collapsed="false" customWidth="true" hidden="false" outlineLevel="0" max="8" min="8" style="81" width="26"/>
    <col collapsed="false" customWidth="true" hidden="false" outlineLevel="0" max="9" min="9" style="81" width="23.14"/>
    <col collapsed="false" customWidth="true" hidden="false" outlineLevel="0" max="10" min="10" style="81" width="18.57"/>
    <col collapsed="false" customWidth="true" hidden="false" outlineLevel="0" max="11" min="11" style="81" width="30.57"/>
    <col collapsed="false" customWidth="true" hidden="false" outlineLevel="0" max="12" min="12" style="81" width="19.57"/>
    <col collapsed="false" customWidth="true" hidden="false" outlineLevel="0" max="13" min="13" style="81" width="21"/>
    <col collapsed="false" customWidth="true" hidden="false" outlineLevel="0" max="14" min="14" style="81" width="29.29"/>
    <col collapsed="false" customWidth="true" hidden="false" outlineLevel="0" max="15" min="15" style="81" width="23.14"/>
    <col collapsed="false" customWidth="true" hidden="false" outlineLevel="0" max="16" min="16" style="81" width="20"/>
  </cols>
  <sheetData>
    <row r="1" customFormat="false" ht="100.5" hidden="false" customHeight="true" outlineLevel="0" collapsed="false">
      <c r="A1" s="295"/>
      <c r="B1" s="295"/>
      <c r="C1" s="295"/>
      <c r="D1" s="295"/>
      <c r="E1" s="295"/>
      <c r="F1" s="295"/>
      <c r="G1" s="295"/>
      <c r="H1" s="295"/>
      <c r="I1" s="295"/>
      <c r="J1" s="295"/>
      <c r="K1" s="295"/>
      <c r="L1" s="295"/>
      <c r="M1" s="295"/>
      <c r="N1" s="295"/>
      <c r="O1" s="295"/>
    </row>
    <row r="2" customFormat="false" ht="9.75" hidden="false" customHeight="true" outlineLevel="0" collapsed="false">
      <c r="A2" s="295"/>
      <c r="B2" s="295"/>
      <c r="C2" s="295"/>
      <c r="D2" s="295"/>
      <c r="E2" s="295"/>
      <c r="F2" s="295"/>
      <c r="G2" s="295"/>
      <c r="H2" s="295"/>
      <c r="I2" s="295"/>
      <c r="J2" s="295"/>
      <c r="K2" s="295"/>
      <c r="L2" s="295"/>
      <c r="M2" s="295"/>
      <c r="N2" s="295"/>
      <c r="O2" s="295"/>
    </row>
    <row r="3" customFormat="false" ht="27.75" hidden="false" customHeight="true" outlineLevel="0" collapsed="false">
      <c r="A3" s="295"/>
      <c r="B3" s="296" t="s">
        <v>486</v>
      </c>
      <c r="C3" s="296"/>
      <c r="D3" s="296"/>
      <c r="E3" s="296"/>
      <c r="F3" s="296"/>
      <c r="G3" s="296"/>
      <c r="H3" s="296"/>
      <c r="I3" s="296"/>
      <c r="J3" s="296"/>
      <c r="K3" s="296"/>
      <c r="L3" s="296"/>
      <c r="M3" s="296"/>
      <c r="N3" s="296"/>
      <c r="O3" s="295"/>
    </row>
    <row r="4" customFormat="false" ht="8.25" hidden="false" customHeight="true" outlineLevel="0" collapsed="false">
      <c r="A4" s="295"/>
      <c r="B4" s="295"/>
      <c r="C4" s="295"/>
      <c r="D4" s="295"/>
      <c r="E4" s="295"/>
      <c r="F4" s="295"/>
      <c r="G4" s="295"/>
      <c r="H4" s="295"/>
      <c r="I4" s="295"/>
      <c r="J4" s="295"/>
      <c r="K4" s="295"/>
      <c r="L4" s="295"/>
      <c r="M4" s="295"/>
      <c r="N4" s="295"/>
      <c r="O4" s="295"/>
    </row>
    <row r="5" customFormat="false" ht="16.5" hidden="false" customHeight="true" outlineLevel="0" collapsed="false">
      <c r="A5" s="295"/>
      <c r="B5" s="295"/>
      <c r="C5" s="295"/>
      <c r="D5" s="295"/>
      <c r="E5" s="295"/>
      <c r="F5" s="295"/>
      <c r="G5" s="295"/>
      <c r="H5" s="295"/>
      <c r="I5" s="295"/>
      <c r="J5" s="295"/>
      <c r="K5" s="295"/>
      <c r="L5" s="295"/>
      <c r="M5" s="295"/>
      <c r="N5" s="295"/>
      <c r="O5" s="295"/>
    </row>
    <row r="6" customFormat="false" ht="25.5" hidden="false" customHeight="true" outlineLevel="0" collapsed="false">
      <c r="A6" s="295"/>
      <c r="B6" s="297" t="s">
        <v>487</v>
      </c>
      <c r="C6" s="298"/>
      <c r="D6" s="299" t="s">
        <v>488</v>
      </c>
      <c r="E6" s="299"/>
      <c r="F6" s="297" t="s">
        <v>489</v>
      </c>
      <c r="G6" s="300" t="n">
        <v>25</v>
      </c>
      <c r="H6" s="301" t="s">
        <v>490</v>
      </c>
      <c r="I6" s="301"/>
      <c r="J6" s="302" t="s">
        <v>491</v>
      </c>
      <c r="K6" s="302"/>
      <c r="L6" s="303"/>
      <c r="M6" s="303"/>
      <c r="N6" s="304"/>
      <c r="O6" s="295"/>
    </row>
    <row r="7" customFormat="false" ht="17.35" hidden="false" customHeight="false" outlineLevel="0" collapsed="false">
      <c r="A7" s="295"/>
      <c r="B7" s="305" t="s">
        <v>492</v>
      </c>
      <c r="C7" s="305"/>
      <c r="D7" s="305"/>
      <c r="E7" s="305"/>
      <c r="F7" s="305"/>
      <c r="G7" s="305"/>
      <c r="H7" s="305"/>
      <c r="I7" s="305"/>
      <c r="J7" s="306" t="s">
        <v>493</v>
      </c>
      <c r="K7" s="306"/>
      <c r="L7" s="306"/>
      <c r="M7" s="306"/>
      <c r="N7" s="306"/>
      <c r="O7" s="295"/>
    </row>
    <row r="8" s="313" customFormat="true" ht="29.85" hidden="false" customHeight="false" outlineLevel="0" collapsed="false">
      <c r="A8" s="307"/>
      <c r="B8" s="364" t="s">
        <v>494</v>
      </c>
      <c r="C8" s="364" t="s">
        <v>495</v>
      </c>
      <c r="D8" s="364" t="s">
        <v>496</v>
      </c>
      <c r="E8" s="365" t="s">
        <v>497</v>
      </c>
      <c r="F8" s="366" t="s">
        <v>498</v>
      </c>
      <c r="G8" s="367" t="s">
        <v>499</v>
      </c>
      <c r="H8" s="367" t="s">
        <v>500</v>
      </c>
      <c r="I8" s="367" t="s">
        <v>501</v>
      </c>
      <c r="J8" s="367" t="s">
        <v>502</v>
      </c>
      <c r="K8" s="367" t="s">
        <v>503</v>
      </c>
      <c r="L8" s="367" t="s">
        <v>504</v>
      </c>
      <c r="M8" s="367" t="s">
        <v>505</v>
      </c>
      <c r="N8" s="368" t="s">
        <v>506</v>
      </c>
      <c r="O8" s="307"/>
    </row>
    <row r="9" s="322" customFormat="true" ht="29.85" hidden="false" customHeight="false" outlineLevel="0" collapsed="false">
      <c r="A9" s="314"/>
      <c r="B9" s="323" t="s">
        <v>507</v>
      </c>
      <c r="C9" s="324" t="s">
        <v>403</v>
      </c>
      <c r="D9" s="324" t="s">
        <v>508</v>
      </c>
      <c r="E9" s="369" t="s">
        <v>445</v>
      </c>
      <c r="F9" s="370" t="s">
        <v>509</v>
      </c>
      <c r="G9" s="371" t="s">
        <v>510</v>
      </c>
      <c r="H9" s="372" t="s">
        <v>488</v>
      </c>
      <c r="I9" s="373" t="s">
        <v>511</v>
      </c>
      <c r="J9" s="371" t="n">
        <v>3</v>
      </c>
      <c r="K9" s="373" t="str">
        <f aca="false" t="array" ref="K9:K9">_xlfn.XLOOKUP(E9:E33,Tabla14['# Serie],Tabla14[Villa],"No se encontro",0,1)</f>
        <v>3102A</v>
      </c>
      <c r="L9" s="373" t="n">
        <v>1</v>
      </c>
      <c r="M9" s="374" t="s">
        <v>512</v>
      </c>
      <c r="N9" s="375" t="s">
        <v>488</v>
      </c>
      <c r="O9" s="314" t="s">
        <v>549</v>
      </c>
    </row>
    <row r="10" s="322" customFormat="true" ht="38.25" hidden="false" customHeight="true" outlineLevel="0" collapsed="false">
      <c r="A10" s="314"/>
      <c r="B10" s="323" t="s">
        <v>507</v>
      </c>
      <c r="C10" s="324" t="s">
        <v>403</v>
      </c>
      <c r="D10" s="324" t="s">
        <v>508</v>
      </c>
      <c r="E10" s="325" t="s">
        <v>446</v>
      </c>
      <c r="F10" s="326" t="s">
        <v>509</v>
      </c>
      <c r="G10" s="324" t="s">
        <v>510</v>
      </c>
      <c r="H10" s="324" t="s">
        <v>488</v>
      </c>
      <c r="I10" s="324" t="s">
        <v>511</v>
      </c>
      <c r="J10" s="324" t="n">
        <v>3</v>
      </c>
      <c r="K10" s="324" t="str">
        <f aca="false" t="array" ref="K10:K34">_xlfn.XLOOKUP(E9:E33,Tabla14['# Serie],Tabla14[Villa],"No se encontro",0,1)</f>
        <v>3102A</v>
      </c>
      <c r="L10" s="324" t="n">
        <v>1</v>
      </c>
      <c r="M10" s="324" t="s">
        <v>512</v>
      </c>
      <c r="N10" s="376" t="s">
        <v>488</v>
      </c>
      <c r="O10" s="314"/>
    </row>
    <row r="11" s="322" customFormat="true" ht="38.25" hidden="false" customHeight="true" outlineLevel="0" collapsed="false">
      <c r="A11" s="314"/>
      <c r="B11" s="323" t="s">
        <v>507</v>
      </c>
      <c r="C11" s="324" t="s">
        <v>403</v>
      </c>
      <c r="D11" s="324" t="s">
        <v>508</v>
      </c>
      <c r="E11" s="325" t="s">
        <v>448</v>
      </c>
      <c r="F11" s="326" t="s">
        <v>509</v>
      </c>
      <c r="G11" s="324" t="s">
        <v>510</v>
      </c>
      <c r="H11" s="324" t="s">
        <v>488</v>
      </c>
      <c r="I11" s="324" t="s">
        <v>511</v>
      </c>
      <c r="J11" s="324" t="n">
        <v>3</v>
      </c>
      <c r="K11" s="324" t="str">
        <v>3102B</v>
      </c>
      <c r="L11" s="324" t="n">
        <v>1</v>
      </c>
      <c r="M11" s="324" t="s">
        <v>512</v>
      </c>
      <c r="N11" s="376" t="s">
        <v>488</v>
      </c>
      <c r="O11" s="314" t="s">
        <v>550</v>
      </c>
    </row>
    <row r="12" s="322" customFormat="true" ht="38.25" hidden="false" customHeight="true" outlineLevel="0" collapsed="false">
      <c r="A12" s="314"/>
      <c r="B12" s="323" t="s">
        <v>507</v>
      </c>
      <c r="C12" s="324" t="s">
        <v>403</v>
      </c>
      <c r="D12" s="324" t="s">
        <v>508</v>
      </c>
      <c r="E12" s="325" t="s">
        <v>449</v>
      </c>
      <c r="F12" s="326" t="s">
        <v>509</v>
      </c>
      <c r="G12" s="324" t="s">
        <v>510</v>
      </c>
      <c r="H12" s="324" t="s">
        <v>488</v>
      </c>
      <c r="I12" s="324" t="s">
        <v>511</v>
      </c>
      <c r="J12" s="324" t="n">
        <v>3</v>
      </c>
      <c r="K12" s="324" t="str">
        <v>3104A</v>
      </c>
      <c r="L12" s="324" t="n">
        <v>1</v>
      </c>
      <c r="M12" s="324" t="s">
        <v>512</v>
      </c>
      <c r="N12" s="376" t="s">
        <v>488</v>
      </c>
      <c r="O12" s="314" t="s">
        <v>551</v>
      </c>
    </row>
    <row r="13" s="322" customFormat="true" ht="38.25" hidden="false" customHeight="true" outlineLevel="0" collapsed="false">
      <c r="A13" s="314"/>
      <c r="B13" s="323" t="s">
        <v>507</v>
      </c>
      <c r="C13" s="324" t="s">
        <v>403</v>
      </c>
      <c r="D13" s="324" t="s">
        <v>508</v>
      </c>
      <c r="E13" s="325" t="s">
        <v>450</v>
      </c>
      <c r="F13" s="326" t="s">
        <v>509</v>
      </c>
      <c r="G13" s="324" t="s">
        <v>510</v>
      </c>
      <c r="H13" s="324" t="s">
        <v>488</v>
      </c>
      <c r="I13" s="324" t="s">
        <v>511</v>
      </c>
      <c r="J13" s="324" t="n">
        <v>3</v>
      </c>
      <c r="K13" s="324" t="str">
        <v>3104B</v>
      </c>
      <c r="L13" s="324" t="n">
        <v>3</v>
      </c>
      <c r="M13" s="324" t="s">
        <v>512</v>
      </c>
      <c r="N13" s="376" t="s">
        <v>488</v>
      </c>
      <c r="O13" s="314"/>
    </row>
    <row r="14" s="322" customFormat="true" ht="38.25" hidden="false" customHeight="true" outlineLevel="0" collapsed="false">
      <c r="A14" s="314"/>
      <c r="B14" s="323" t="s">
        <v>507</v>
      </c>
      <c r="C14" s="324" t="s">
        <v>403</v>
      </c>
      <c r="D14" s="324" t="s">
        <v>508</v>
      </c>
      <c r="E14" s="325" t="s">
        <v>451</v>
      </c>
      <c r="F14" s="326" t="s">
        <v>509</v>
      </c>
      <c r="G14" s="324" t="s">
        <v>510</v>
      </c>
      <c r="H14" s="324" t="s">
        <v>488</v>
      </c>
      <c r="I14" s="324" t="s">
        <v>511</v>
      </c>
      <c r="J14" s="324" t="n">
        <v>3</v>
      </c>
      <c r="K14" s="324" t="str">
        <v>3306A</v>
      </c>
      <c r="L14" s="324" t="n">
        <v>3</v>
      </c>
      <c r="M14" s="324" t="s">
        <v>512</v>
      </c>
      <c r="N14" s="376" t="s">
        <v>488</v>
      </c>
      <c r="O14" s="314"/>
    </row>
    <row r="15" s="322" customFormat="true" ht="38.25" hidden="false" customHeight="true" outlineLevel="0" collapsed="false">
      <c r="A15" s="314"/>
      <c r="B15" s="323" t="s">
        <v>507</v>
      </c>
      <c r="C15" s="324" t="s">
        <v>403</v>
      </c>
      <c r="D15" s="324" t="s">
        <v>508</v>
      </c>
      <c r="E15" s="325" t="s">
        <v>454</v>
      </c>
      <c r="F15" s="326" t="s">
        <v>509</v>
      </c>
      <c r="G15" s="324" t="s">
        <v>510</v>
      </c>
      <c r="H15" s="324" t="s">
        <v>488</v>
      </c>
      <c r="I15" s="324" t="s">
        <v>511</v>
      </c>
      <c r="J15" s="324" t="n">
        <v>3</v>
      </c>
      <c r="K15" s="324" t="str">
        <v>3306B</v>
      </c>
      <c r="L15" s="324" t="n">
        <v>5</v>
      </c>
      <c r="M15" s="324" t="s">
        <v>512</v>
      </c>
      <c r="N15" s="376" t="s">
        <v>488</v>
      </c>
      <c r="O15" s="314" t="s">
        <v>552</v>
      </c>
    </row>
    <row r="16" s="322" customFormat="true" ht="38.25" hidden="false" customHeight="true" outlineLevel="0" collapsed="false">
      <c r="A16" s="314"/>
      <c r="B16" s="323" t="s">
        <v>507</v>
      </c>
      <c r="C16" s="324" t="s">
        <v>403</v>
      </c>
      <c r="D16" s="324" t="s">
        <v>508</v>
      </c>
      <c r="E16" s="325" t="s">
        <v>455</v>
      </c>
      <c r="F16" s="326" t="s">
        <v>509</v>
      </c>
      <c r="G16" s="324" t="s">
        <v>510</v>
      </c>
      <c r="H16" s="324" t="s">
        <v>488</v>
      </c>
      <c r="I16" s="324" t="s">
        <v>511</v>
      </c>
      <c r="J16" s="324" t="n">
        <v>3</v>
      </c>
      <c r="K16" s="324" t="str">
        <v>3504A</v>
      </c>
      <c r="L16" s="324" t="n">
        <v>5</v>
      </c>
      <c r="M16" s="324" t="s">
        <v>512</v>
      </c>
      <c r="N16" s="376" t="s">
        <v>488</v>
      </c>
      <c r="O16" s="314"/>
    </row>
    <row r="17" s="322" customFormat="true" ht="38.25" hidden="false" customHeight="true" outlineLevel="0" collapsed="false">
      <c r="A17" s="314"/>
      <c r="B17" s="323" t="s">
        <v>507</v>
      </c>
      <c r="C17" s="324" t="s">
        <v>403</v>
      </c>
      <c r="D17" s="324" t="s">
        <v>508</v>
      </c>
      <c r="E17" s="325" t="s">
        <v>456</v>
      </c>
      <c r="F17" s="326" t="s">
        <v>509</v>
      </c>
      <c r="G17" s="324" t="s">
        <v>510</v>
      </c>
      <c r="H17" s="324" t="s">
        <v>488</v>
      </c>
      <c r="I17" s="324" t="s">
        <v>511</v>
      </c>
      <c r="J17" s="324" t="n">
        <v>3</v>
      </c>
      <c r="K17" s="324" t="str">
        <v>3504B</v>
      </c>
      <c r="L17" s="324" t="n">
        <v>6</v>
      </c>
      <c r="M17" s="324" t="s">
        <v>512</v>
      </c>
      <c r="N17" s="376" t="s">
        <v>488</v>
      </c>
      <c r="O17" s="314"/>
    </row>
    <row r="18" s="322" customFormat="true" ht="38.25" hidden="false" customHeight="true" outlineLevel="0" collapsed="false">
      <c r="A18" s="314"/>
      <c r="B18" s="323" t="s">
        <v>507</v>
      </c>
      <c r="C18" s="324" t="s">
        <v>403</v>
      </c>
      <c r="D18" s="324" t="s">
        <v>508</v>
      </c>
      <c r="E18" s="325" t="s">
        <v>457</v>
      </c>
      <c r="F18" s="326" t="s">
        <v>509</v>
      </c>
      <c r="G18" s="324" t="s">
        <v>510</v>
      </c>
      <c r="H18" s="324" t="s">
        <v>488</v>
      </c>
      <c r="I18" s="324" t="s">
        <v>511</v>
      </c>
      <c r="J18" s="324" t="n">
        <v>3</v>
      </c>
      <c r="K18" s="324" t="str">
        <v>3603A</v>
      </c>
      <c r="L18" s="324" t="n">
        <v>6</v>
      </c>
      <c r="M18" s="324" t="s">
        <v>512</v>
      </c>
      <c r="N18" s="376" t="s">
        <v>488</v>
      </c>
      <c r="O18" s="314" t="s">
        <v>553</v>
      </c>
    </row>
    <row r="19" s="322" customFormat="true" ht="38.25" hidden="false" customHeight="true" outlineLevel="0" collapsed="false">
      <c r="A19" s="314"/>
      <c r="B19" s="323" t="s">
        <v>507</v>
      </c>
      <c r="C19" s="324" t="s">
        <v>403</v>
      </c>
      <c r="D19" s="324" t="s">
        <v>508</v>
      </c>
      <c r="E19" s="325" t="s">
        <v>405</v>
      </c>
      <c r="F19" s="326" t="s">
        <v>509</v>
      </c>
      <c r="G19" s="324" t="s">
        <v>510</v>
      </c>
      <c r="H19" s="324" t="s">
        <v>488</v>
      </c>
      <c r="I19" s="324" t="s">
        <v>511</v>
      </c>
      <c r="J19" s="324" t="n">
        <v>1</v>
      </c>
      <c r="K19" s="324" t="str">
        <v>3603B</v>
      </c>
      <c r="L19" s="324" t="n">
        <v>3</v>
      </c>
      <c r="M19" s="324" t="s">
        <v>512</v>
      </c>
      <c r="N19" s="376" t="s">
        <v>488</v>
      </c>
      <c r="O19" s="314" t="s">
        <v>554</v>
      </c>
    </row>
    <row r="20" s="322" customFormat="true" ht="38.25" hidden="false" customHeight="true" outlineLevel="0" collapsed="false">
      <c r="A20" s="314"/>
      <c r="B20" s="323" t="s">
        <v>507</v>
      </c>
      <c r="C20" s="324" t="s">
        <v>403</v>
      </c>
      <c r="D20" s="324" t="s">
        <v>508</v>
      </c>
      <c r="E20" s="325" t="s">
        <v>460</v>
      </c>
      <c r="F20" s="326" t="s">
        <v>509</v>
      </c>
      <c r="G20" s="324" t="s">
        <v>510</v>
      </c>
      <c r="H20" s="324" t="s">
        <v>488</v>
      </c>
      <c r="I20" s="324" t="s">
        <v>511</v>
      </c>
      <c r="J20" s="324" t="n">
        <v>3</v>
      </c>
      <c r="K20" s="324" t="n">
        <v>1301</v>
      </c>
      <c r="L20" s="324" t="n">
        <v>6</v>
      </c>
      <c r="M20" s="324" t="s">
        <v>512</v>
      </c>
      <c r="N20" s="376" t="s">
        <v>488</v>
      </c>
      <c r="O20" s="314"/>
    </row>
    <row r="21" s="322" customFormat="true" ht="38.25" hidden="false" customHeight="true" outlineLevel="0" collapsed="false">
      <c r="A21" s="314"/>
      <c r="B21" s="323" t="s">
        <v>507</v>
      </c>
      <c r="C21" s="324" t="s">
        <v>403</v>
      </c>
      <c r="D21" s="324" t="s">
        <v>508</v>
      </c>
      <c r="E21" s="325" t="s">
        <v>461</v>
      </c>
      <c r="F21" s="326" t="s">
        <v>509</v>
      </c>
      <c r="G21" s="324" t="s">
        <v>510</v>
      </c>
      <c r="H21" s="324" t="s">
        <v>488</v>
      </c>
      <c r="I21" s="324" t="s">
        <v>511</v>
      </c>
      <c r="J21" s="324" t="n">
        <v>3</v>
      </c>
      <c r="K21" s="324" t="str">
        <v>3604B</v>
      </c>
      <c r="L21" s="324" t="n">
        <v>6</v>
      </c>
      <c r="M21" s="324" t="s">
        <v>512</v>
      </c>
      <c r="N21" s="376" t="s">
        <v>488</v>
      </c>
      <c r="O21" s="314"/>
    </row>
    <row r="22" s="322" customFormat="true" ht="38.25" hidden="false" customHeight="true" outlineLevel="0" collapsed="false">
      <c r="A22" s="314"/>
      <c r="B22" s="323" t="s">
        <v>507</v>
      </c>
      <c r="C22" s="324" t="s">
        <v>403</v>
      </c>
      <c r="D22" s="324" t="s">
        <v>508</v>
      </c>
      <c r="E22" s="325" t="s">
        <v>462</v>
      </c>
      <c r="F22" s="326" t="s">
        <v>509</v>
      </c>
      <c r="G22" s="324" t="s">
        <v>510</v>
      </c>
      <c r="H22" s="324" t="s">
        <v>488</v>
      </c>
      <c r="I22" s="324" t="s">
        <v>511</v>
      </c>
      <c r="J22" s="324" t="n">
        <v>3</v>
      </c>
      <c r="K22" s="324" t="str">
        <v>3605A</v>
      </c>
      <c r="L22" s="324" t="n">
        <v>6</v>
      </c>
      <c r="M22" s="324" t="s">
        <v>512</v>
      </c>
      <c r="N22" s="376" t="s">
        <v>488</v>
      </c>
      <c r="O22" s="314"/>
    </row>
    <row r="23" s="322" customFormat="true" ht="38.25" hidden="false" customHeight="true" outlineLevel="0" collapsed="false">
      <c r="A23" s="314"/>
      <c r="B23" s="323" t="s">
        <v>507</v>
      </c>
      <c r="C23" s="324" t="s">
        <v>403</v>
      </c>
      <c r="D23" s="324" t="s">
        <v>508</v>
      </c>
      <c r="E23" s="325" t="s">
        <v>463</v>
      </c>
      <c r="F23" s="326" t="s">
        <v>509</v>
      </c>
      <c r="G23" s="324" t="s">
        <v>510</v>
      </c>
      <c r="H23" s="324" t="s">
        <v>488</v>
      </c>
      <c r="I23" s="324" t="s">
        <v>511</v>
      </c>
      <c r="J23" s="324" t="n">
        <v>3</v>
      </c>
      <c r="K23" s="324" t="str">
        <v>3605B</v>
      </c>
      <c r="L23" s="324" t="n">
        <v>6</v>
      </c>
      <c r="M23" s="324" t="s">
        <v>512</v>
      </c>
      <c r="N23" s="376" t="s">
        <v>488</v>
      </c>
      <c r="O23" s="314"/>
    </row>
    <row r="24" s="322" customFormat="true" ht="38.25" hidden="false" customHeight="true" outlineLevel="0" collapsed="false">
      <c r="A24" s="314"/>
      <c r="B24" s="323" t="s">
        <v>507</v>
      </c>
      <c r="C24" s="324" t="s">
        <v>403</v>
      </c>
      <c r="D24" s="324" t="s">
        <v>508</v>
      </c>
      <c r="E24" s="325" t="s">
        <v>464</v>
      </c>
      <c r="F24" s="326" t="s">
        <v>509</v>
      </c>
      <c r="G24" s="324" t="s">
        <v>510</v>
      </c>
      <c r="H24" s="324" t="s">
        <v>488</v>
      </c>
      <c r="I24" s="324" t="s">
        <v>511</v>
      </c>
      <c r="J24" s="324" t="n">
        <v>3</v>
      </c>
      <c r="K24" s="324" t="str">
        <v>3606A</v>
      </c>
      <c r="L24" s="324" t="n">
        <v>6</v>
      </c>
      <c r="M24" s="324" t="s">
        <v>512</v>
      </c>
      <c r="N24" s="376" t="s">
        <v>488</v>
      </c>
      <c r="O24" s="329" t="s">
        <v>555</v>
      </c>
    </row>
    <row r="25" s="322" customFormat="true" ht="38.25" hidden="false" customHeight="true" outlineLevel="0" collapsed="false">
      <c r="A25" s="314"/>
      <c r="B25" s="323" t="s">
        <v>507</v>
      </c>
      <c r="C25" s="324" t="s">
        <v>403</v>
      </c>
      <c r="D25" s="324" t="s">
        <v>508</v>
      </c>
      <c r="E25" s="325" t="s">
        <v>465</v>
      </c>
      <c r="F25" s="326" t="s">
        <v>509</v>
      </c>
      <c r="G25" s="324" t="s">
        <v>510</v>
      </c>
      <c r="H25" s="324" t="s">
        <v>488</v>
      </c>
      <c r="I25" s="324" t="s">
        <v>511</v>
      </c>
      <c r="J25" s="324" t="n">
        <v>3</v>
      </c>
      <c r="K25" s="324" t="str">
        <v>3606B</v>
      </c>
      <c r="L25" s="324" t="n">
        <v>6</v>
      </c>
      <c r="M25" s="324" t="s">
        <v>512</v>
      </c>
      <c r="N25" s="376" t="s">
        <v>488</v>
      </c>
      <c r="O25" s="314"/>
    </row>
    <row r="26" s="322" customFormat="true" ht="38.25" hidden="false" customHeight="true" outlineLevel="0" collapsed="false">
      <c r="A26" s="314"/>
      <c r="B26" s="323" t="s">
        <v>507</v>
      </c>
      <c r="C26" s="324" t="s">
        <v>403</v>
      </c>
      <c r="D26" s="324" t="s">
        <v>508</v>
      </c>
      <c r="E26" s="325" t="s">
        <v>466</v>
      </c>
      <c r="F26" s="326" t="s">
        <v>509</v>
      </c>
      <c r="G26" s="324" t="s">
        <v>510</v>
      </c>
      <c r="H26" s="324" t="s">
        <v>488</v>
      </c>
      <c r="I26" s="324" t="s">
        <v>511</v>
      </c>
      <c r="J26" s="324" t="n">
        <v>3</v>
      </c>
      <c r="K26" s="324" t="str">
        <v>3607A</v>
      </c>
      <c r="L26" s="324" t="n">
        <v>6</v>
      </c>
      <c r="M26" s="324" t="s">
        <v>512</v>
      </c>
      <c r="N26" s="376" t="s">
        <v>488</v>
      </c>
      <c r="O26" s="314"/>
    </row>
    <row r="27" s="322" customFormat="true" ht="38.25" hidden="false" customHeight="true" outlineLevel="0" collapsed="false">
      <c r="A27" s="314"/>
      <c r="B27" s="323" t="s">
        <v>507</v>
      </c>
      <c r="C27" s="324" t="s">
        <v>403</v>
      </c>
      <c r="D27" s="324" t="s">
        <v>508</v>
      </c>
      <c r="E27" s="325" t="s">
        <v>467</v>
      </c>
      <c r="F27" s="326" t="s">
        <v>509</v>
      </c>
      <c r="G27" s="324" t="s">
        <v>510</v>
      </c>
      <c r="H27" s="324" t="s">
        <v>488</v>
      </c>
      <c r="I27" s="324" t="s">
        <v>511</v>
      </c>
      <c r="J27" s="324" t="n">
        <v>3</v>
      </c>
      <c r="K27" s="324" t="str">
        <v>3607B</v>
      </c>
      <c r="L27" s="324" t="n">
        <v>7</v>
      </c>
      <c r="M27" s="324" t="s">
        <v>512</v>
      </c>
      <c r="N27" s="376" t="s">
        <v>488</v>
      </c>
      <c r="O27" s="314"/>
    </row>
    <row r="28" s="322" customFormat="true" ht="38.25" hidden="false" customHeight="true" outlineLevel="0" collapsed="false">
      <c r="A28" s="314"/>
      <c r="B28" s="323" t="s">
        <v>507</v>
      </c>
      <c r="C28" s="324" t="s">
        <v>403</v>
      </c>
      <c r="D28" s="324" t="s">
        <v>508</v>
      </c>
      <c r="E28" s="325" t="s">
        <v>468</v>
      </c>
      <c r="F28" s="326" t="s">
        <v>509</v>
      </c>
      <c r="G28" s="324" t="s">
        <v>510</v>
      </c>
      <c r="H28" s="324" t="s">
        <v>488</v>
      </c>
      <c r="I28" s="324" t="s">
        <v>511</v>
      </c>
      <c r="J28" s="324" t="n">
        <v>3</v>
      </c>
      <c r="K28" s="324" t="str">
        <v>3705A</v>
      </c>
      <c r="L28" s="324" t="n">
        <v>7</v>
      </c>
      <c r="M28" s="324" t="s">
        <v>512</v>
      </c>
      <c r="N28" s="376" t="s">
        <v>488</v>
      </c>
      <c r="O28" s="314" t="s">
        <v>556</v>
      </c>
    </row>
    <row r="29" s="322" customFormat="true" ht="38.25" hidden="false" customHeight="true" outlineLevel="0" collapsed="false">
      <c r="A29" s="314"/>
      <c r="B29" s="323" t="s">
        <v>507</v>
      </c>
      <c r="C29" s="324" t="s">
        <v>403</v>
      </c>
      <c r="D29" s="324" t="s">
        <v>508</v>
      </c>
      <c r="E29" s="377" t="s">
        <v>470</v>
      </c>
      <c r="F29" s="326" t="s">
        <v>509</v>
      </c>
      <c r="G29" s="324" t="s">
        <v>510</v>
      </c>
      <c r="H29" s="324" t="s">
        <v>488</v>
      </c>
      <c r="I29" s="324" t="s">
        <v>511</v>
      </c>
      <c r="J29" s="324" t="n">
        <v>3</v>
      </c>
      <c r="K29" s="324" t="str">
        <v>3705B</v>
      </c>
      <c r="L29" s="324" t="n">
        <v>7</v>
      </c>
      <c r="M29" s="324" t="s">
        <v>512</v>
      </c>
      <c r="N29" s="376" t="s">
        <v>488</v>
      </c>
      <c r="O29" s="314" t="s">
        <v>557</v>
      </c>
      <c r="P29" s="314" t="s">
        <v>558</v>
      </c>
    </row>
    <row r="30" s="322" customFormat="true" ht="38.25" hidden="false" customHeight="true" outlineLevel="0" collapsed="false">
      <c r="A30" s="314"/>
      <c r="B30" s="323" t="s">
        <v>507</v>
      </c>
      <c r="C30" s="324" t="s">
        <v>403</v>
      </c>
      <c r="D30" s="327" t="s">
        <v>508</v>
      </c>
      <c r="E30" s="378" t="s">
        <v>471</v>
      </c>
      <c r="F30" s="379" t="s">
        <v>509</v>
      </c>
      <c r="G30" s="324" t="s">
        <v>510</v>
      </c>
      <c r="H30" s="324" t="s">
        <v>488</v>
      </c>
      <c r="I30" s="324" t="s">
        <v>511</v>
      </c>
      <c r="J30" s="324" t="n">
        <v>3</v>
      </c>
      <c r="K30" s="324" t="str">
        <v>3706a</v>
      </c>
      <c r="L30" s="324" t="n">
        <v>7</v>
      </c>
      <c r="M30" s="324" t="s">
        <v>512</v>
      </c>
      <c r="N30" s="376" t="s">
        <v>488</v>
      </c>
      <c r="O30" s="314" t="s">
        <v>559</v>
      </c>
    </row>
    <row r="31" s="322" customFormat="true" ht="38.25" hidden="false" customHeight="true" outlineLevel="0" collapsed="false">
      <c r="A31" s="314"/>
      <c r="B31" s="323" t="s">
        <v>507</v>
      </c>
      <c r="C31" s="324" t="s">
        <v>403</v>
      </c>
      <c r="D31" s="327" t="s">
        <v>508</v>
      </c>
      <c r="E31" s="378" t="s">
        <v>472</v>
      </c>
      <c r="F31" s="379" t="s">
        <v>509</v>
      </c>
      <c r="G31" s="324" t="s">
        <v>510</v>
      </c>
      <c r="H31" s="324" t="s">
        <v>488</v>
      </c>
      <c r="I31" s="324" t="s">
        <v>511</v>
      </c>
      <c r="J31" s="324" t="n">
        <v>3</v>
      </c>
      <c r="K31" s="324" t="str">
        <v>3706B</v>
      </c>
      <c r="L31" s="324" t="n">
        <v>7</v>
      </c>
      <c r="M31" s="324" t="s">
        <v>512</v>
      </c>
      <c r="N31" s="376" t="s">
        <v>488</v>
      </c>
      <c r="O31" s="314" t="s">
        <v>560</v>
      </c>
    </row>
    <row r="32" s="322" customFormat="true" ht="38.25" hidden="false" customHeight="true" outlineLevel="0" collapsed="false">
      <c r="A32" s="314"/>
      <c r="B32" s="323" t="s">
        <v>507</v>
      </c>
      <c r="C32" s="324" t="s">
        <v>403</v>
      </c>
      <c r="D32" s="327" t="s">
        <v>508</v>
      </c>
      <c r="E32" s="380" t="s">
        <v>473</v>
      </c>
      <c r="F32" s="379" t="s">
        <v>509</v>
      </c>
      <c r="G32" s="324" t="s">
        <v>510</v>
      </c>
      <c r="H32" s="324" t="s">
        <v>488</v>
      </c>
      <c r="I32" s="324" t="s">
        <v>511</v>
      </c>
      <c r="J32" s="324" t="n">
        <v>3</v>
      </c>
      <c r="K32" s="324" t="str">
        <v>3707A</v>
      </c>
      <c r="L32" s="324" t="n">
        <v>7</v>
      </c>
      <c r="M32" s="324" t="s">
        <v>512</v>
      </c>
      <c r="N32" s="376" t="s">
        <v>488</v>
      </c>
      <c r="O32" s="314" t="s">
        <v>561</v>
      </c>
    </row>
    <row r="33" s="322" customFormat="true" ht="38.25" hidden="false" customHeight="true" outlineLevel="0" collapsed="false">
      <c r="A33" s="314"/>
      <c r="B33" s="323" t="s">
        <v>507</v>
      </c>
      <c r="C33" s="324" t="s">
        <v>403</v>
      </c>
      <c r="D33" s="327" t="s">
        <v>508</v>
      </c>
      <c r="E33" s="378" t="s">
        <v>474</v>
      </c>
      <c r="F33" s="379" t="s">
        <v>509</v>
      </c>
      <c r="G33" s="324" t="s">
        <v>510</v>
      </c>
      <c r="H33" s="324" t="s">
        <v>488</v>
      </c>
      <c r="I33" s="324" t="s">
        <v>511</v>
      </c>
      <c r="J33" s="324" t="n">
        <v>3</v>
      </c>
      <c r="K33" s="324" t="str">
        <v>3707B</v>
      </c>
      <c r="L33" s="324" t="n">
        <v>8</v>
      </c>
      <c r="M33" s="324" t="s">
        <v>512</v>
      </c>
      <c r="N33" s="376" t="s">
        <v>488</v>
      </c>
      <c r="O33" s="314" t="s">
        <v>562</v>
      </c>
    </row>
    <row r="34" customFormat="false" ht="17.35" hidden="false" customHeight="false" outlineLevel="0" collapsed="false">
      <c r="A34" s="295"/>
      <c r="B34" s="337" t="s">
        <v>535</v>
      </c>
      <c r="C34" s="337"/>
      <c r="D34" s="337" t="s">
        <v>536</v>
      </c>
      <c r="E34" s="337"/>
      <c r="F34" s="338"/>
      <c r="G34" s="305"/>
      <c r="H34" s="305"/>
      <c r="I34" s="337"/>
      <c r="J34" s="337"/>
      <c r="K34" s="339" t="str">
        <v>3805A</v>
      </c>
      <c r="L34" s="339"/>
      <c r="M34" s="339"/>
      <c r="N34" s="340"/>
      <c r="O34" s="295"/>
    </row>
    <row r="35" customFormat="false" ht="17.35" hidden="false" customHeight="false" outlineLevel="0" collapsed="false">
      <c r="A35" s="295"/>
      <c r="B35" s="341" t="s">
        <v>537</v>
      </c>
      <c r="C35" s="341"/>
      <c r="D35" s="341"/>
      <c r="E35" s="341"/>
      <c r="F35" s="341"/>
      <c r="G35" s="341"/>
      <c r="H35" s="342" t="s">
        <v>538</v>
      </c>
      <c r="I35" s="342"/>
      <c r="J35" s="343" t="s">
        <v>539</v>
      </c>
      <c r="K35" s="343"/>
      <c r="L35" s="343"/>
      <c r="M35" s="343"/>
      <c r="N35" s="343"/>
      <c r="O35" s="295"/>
    </row>
    <row r="36" customFormat="false" ht="17.35" hidden="false" customHeight="false" outlineLevel="0" collapsed="false">
      <c r="A36" s="295"/>
      <c r="B36" s="344" t="s">
        <v>540</v>
      </c>
      <c r="C36" s="344"/>
      <c r="D36" s="344"/>
      <c r="E36" s="344"/>
      <c r="F36" s="345" t="s">
        <v>541</v>
      </c>
      <c r="G36" s="345"/>
      <c r="H36" s="344" t="s">
        <v>542</v>
      </c>
      <c r="I36" s="344"/>
      <c r="J36" s="346" t="s">
        <v>543</v>
      </c>
      <c r="K36" s="346"/>
      <c r="L36" s="346"/>
      <c r="M36" s="346"/>
      <c r="N36" s="346"/>
      <c r="O36" s="295"/>
    </row>
    <row r="37" customFormat="false" ht="15.75" hidden="false" customHeight="true" outlineLevel="0" collapsed="false">
      <c r="A37" s="295"/>
      <c r="B37" s="347"/>
      <c r="C37" s="348"/>
      <c r="D37" s="349"/>
      <c r="E37" s="349"/>
      <c r="F37" s="349"/>
      <c r="G37" s="349"/>
      <c r="H37" s="344"/>
      <c r="I37" s="344"/>
      <c r="J37" s="346"/>
      <c r="K37" s="346"/>
      <c r="L37" s="346"/>
      <c r="M37" s="346"/>
      <c r="N37" s="346"/>
      <c r="O37" s="295"/>
    </row>
    <row r="38" customFormat="false" ht="15.75" hidden="false" customHeight="true" outlineLevel="0" collapsed="false">
      <c r="A38" s="295"/>
      <c r="B38" s="350"/>
      <c r="C38" s="351"/>
      <c r="D38" s="349"/>
      <c r="E38" s="349"/>
      <c r="F38" s="349"/>
      <c r="G38" s="349"/>
      <c r="H38" s="344"/>
      <c r="I38" s="344"/>
      <c r="J38" s="346"/>
      <c r="K38" s="346"/>
      <c r="L38" s="346"/>
      <c r="M38" s="346"/>
      <c r="N38" s="346"/>
      <c r="O38" s="295"/>
    </row>
    <row r="39" customFormat="false" ht="15.75" hidden="false" customHeight="true" outlineLevel="0" collapsed="false">
      <c r="A39" s="295"/>
      <c r="B39" s="352" t="s">
        <v>544</v>
      </c>
      <c r="C39" s="352"/>
      <c r="D39" s="352"/>
      <c r="E39" s="352"/>
      <c r="F39" s="352"/>
      <c r="G39" s="352"/>
      <c r="H39" s="344"/>
      <c r="I39" s="344"/>
      <c r="J39" s="346"/>
      <c r="K39" s="346"/>
      <c r="L39" s="346"/>
      <c r="M39" s="346"/>
      <c r="N39" s="346"/>
      <c r="O39" s="295"/>
    </row>
    <row r="40" customFormat="false" ht="15.75" hidden="false" customHeight="true" outlineLevel="0" collapsed="false">
      <c r="A40" s="295"/>
      <c r="B40" s="352"/>
      <c r="C40" s="352"/>
      <c r="D40" s="352"/>
      <c r="E40" s="352"/>
      <c r="F40" s="352"/>
      <c r="G40" s="352"/>
      <c r="H40" s="344"/>
      <c r="I40" s="344"/>
      <c r="J40" s="346"/>
      <c r="K40" s="346"/>
      <c r="L40" s="346"/>
      <c r="M40" s="346"/>
      <c r="N40" s="346"/>
      <c r="O40" s="295"/>
    </row>
    <row r="41" customFormat="false" ht="15.75" hidden="false" customHeight="true" outlineLevel="0" collapsed="false">
      <c r="A41" s="295"/>
      <c r="B41" s="353"/>
      <c r="C41" s="354"/>
      <c r="D41" s="355"/>
      <c r="E41" s="355"/>
      <c r="F41" s="355"/>
      <c r="G41" s="355"/>
      <c r="H41" s="344"/>
      <c r="I41" s="344"/>
      <c r="J41" s="346"/>
      <c r="K41" s="346"/>
      <c r="L41" s="346"/>
      <c r="M41" s="346"/>
      <c r="N41" s="346"/>
      <c r="O41" s="295"/>
    </row>
    <row r="42" customFormat="false" ht="15.75" hidden="false" customHeight="true" outlineLevel="0" collapsed="false">
      <c r="A42" s="295"/>
      <c r="B42" s="353"/>
      <c r="C42" s="354"/>
      <c r="D42" s="355"/>
      <c r="E42" s="355"/>
      <c r="F42" s="355"/>
      <c r="G42" s="355"/>
      <c r="H42" s="344"/>
      <c r="I42" s="344"/>
      <c r="J42" s="346"/>
      <c r="K42" s="346"/>
      <c r="L42" s="346"/>
      <c r="M42" s="346"/>
      <c r="N42" s="346"/>
      <c r="O42" s="295"/>
    </row>
    <row r="43" customFormat="false" ht="15.75" hidden="false" customHeight="true" outlineLevel="0" collapsed="false">
      <c r="A43" s="295"/>
      <c r="B43" s="352" t="s">
        <v>545</v>
      </c>
      <c r="C43" s="352"/>
      <c r="D43" s="352"/>
      <c r="E43" s="352"/>
      <c r="F43" s="352"/>
      <c r="G43" s="352"/>
      <c r="H43" s="344"/>
      <c r="I43" s="344"/>
      <c r="J43" s="346"/>
      <c r="K43" s="346"/>
      <c r="L43" s="346"/>
      <c r="M43" s="346"/>
      <c r="N43" s="346"/>
      <c r="O43" s="295"/>
    </row>
    <row r="44" customFormat="false" ht="15.75" hidden="false" customHeight="true" outlineLevel="0" collapsed="false">
      <c r="A44" s="295"/>
      <c r="B44" s="352"/>
      <c r="C44" s="352"/>
      <c r="D44" s="352"/>
      <c r="E44" s="352"/>
      <c r="F44" s="352"/>
      <c r="G44" s="352"/>
      <c r="H44" s="344"/>
      <c r="I44" s="344"/>
      <c r="J44" s="346"/>
      <c r="K44" s="346"/>
      <c r="L44" s="346"/>
      <c r="M44" s="346"/>
      <c r="N44" s="346"/>
      <c r="O44" s="295"/>
    </row>
    <row r="45" customFormat="false" ht="15.75" hidden="false" customHeight="true" outlineLevel="0" collapsed="false">
      <c r="A45" s="295"/>
      <c r="B45" s="353"/>
      <c r="C45" s="354"/>
      <c r="D45" s="354"/>
      <c r="E45" s="354"/>
      <c r="F45" s="354"/>
      <c r="G45" s="356"/>
      <c r="H45" s="344"/>
      <c r="I45" s="344"/>
      <c r="J45" s="346"/>
      <c r="K45" s="346"/>
      <c r="L45" s="346"/>
      <c r="M45" s="346"/>
      <c r="N45" s="346"/>
      <c r="O45" s="295"/>
    </row>
    <row r="46" customFormat="false" ht="15.75" hidden="false" customHeight="true" outlineLevel="0" collapsed="false">
      <c r="A46" s="295"/>
      <c r="B46" s="353"/>
      <c r="C46" s="354"/>
      <c r="D46" s="354"/>
      <c r="E46" s="354"/>
      <c r="F46" s="354"/>
      <c r="G46" s="356"/>
      <c r="H46" s="344"/>
      <c r="I46" s="344"/>
      <c r="J46" s="346"/>
      <c r="K46" s="346"/>
      <c r="L46" s="346"/>
      <c r="M46" s="346"/>
      <c r="N46" s="346"/>
      <c r="O46" s="295"/>
    </row>
    <row r="47" customFormat="false" ht="15.75" hidden="false" customHeight="true" outlineLevel="0" collapsed="false">
      <c r="A47" s="295"/>
      <c r="B47" s="352" t="s">
        <v>546</v>
      </c>
      <c r="C47" s="352"/>
      <c r="D47" s="352"/>
      <c r="E47" s="352"/>
      <c r="F47" s="352"/>
      <c r="G47" s="352"/>
      <c r="H47" s="357" t="s">
        <v>547</v>
      </c>
      <c r="I47" s="357"/>
      <c r="J47" s="342"/>
      <c r="K47" s="342"/>
      <c r="L47" s="342"/>
      <c r="M47" s="342"/>
      <c r="N47" s="342"/>
      <c r="O47" s="295"/>
    </row>
    <row r="48" customFormat="false" ht="15.75" hidden="false" customHeight="true" outlineLevel="0" collapsed="false">
      <c r="A48" s="295"/>
      <c r="B48" s="352"/>
      <c r="C48" s="352"/>
      <c r="D48" s="352"/>
      <c r="E48" s="352"/>
      <c r="F48" s="352"/>
      <c r="G48" s="352"/>
      <c r="H48" s="357"/>
      <c r="I48" s="357"/>
      <c r="J48" s="342"/>
      <c r="K48" s="342"/>
      <c r="L48" s="342"/>
      <c r="M48" s="342"/>
      <c r="N48" s="342"/>
      <c r="O48" s="295"/>
    </row>
    <row r="49" customFormat="false" ht="15.75" hidden="false" customHeight="true" outlineLevel="0" collapsed="false">
      <c r="A49" s="295"/>
      <c r="B49" s="353"/>
      <c r="C49" s="354"/>
      <c r="D49" s="354"/>
      <c r="E49" s="354"/>
      <c r="F49" s="354"/>
      <c r="G49" s="356"/>
      <c r="H49" s="357"/>
      <c r="I49" s="357"/>
      <c r="J49" s="342"/>
      <c r="K49" s="342"/>
      <c r="L49" s="342"/>
      <c r="M49" s="342"/>
      <c r="N49" s="342"/>
      <c r="O49" s="295"/>
    </row>
    <row r="50" customFormat="false" ht="15.75" hidden="false" customHeight="true" outlineLevel="0" collapsed="false">
      <c r="A50" s="295"/>
      <c r="B50" s="353"/>
      <c r="C50" s="354"/>
      <c r="D50" s="354"/>
      <c r="E50" s="354"/>
      <c r="F50" s="354"/>
      <c r="G50" s="356"/>
      <c r="H50" s="357"/>
      <c r="I50" s="357"/>
      <c r="J50" s="342"/>
      <c r="K50" s="342"/>
      <c r="L50" s="342"/>
      <c r="M50" s="342"/>
      <c r="N50" s="342"/>
      <c r="O50" s="295"/>
    </row>
    <row r="51" customFormat="false" ht="15.75" hidden="false" customHeight="true" outlineLevel="0" collapsed="false">
      <c r="A51" s="295"/>
      <c r="B51" s="353"/>
      <c r="C51" s="354"/>
      <c r="D51" s="354"/>
      <c r="E51" s="354"/>
      <c r="F51" s="354"/>
      <c r="G51" s="356"/>
      <c r="H51" s="357"/>
      <c r="I51" s="357"/>
      <c r="J51" s="342"/>
      <c r="K51" s="342"/>
      <c r="L51" s="342"/>
      <c r="M51" s="342"/>
      <c r="N51" s="342"/>
      <c r="O51" s="295"/>
    </row>
    <row r="52" customFormat="false" ht="16.5" hidden="false" customHeight="true" outlineLevel="0" collapsed="false">
      <c r="A52" s="295"/>
      <c r="B52" s="352" t="s">
        <v>548</v>
      </c>
      <c r="C52" s="352"/>
      <c r="D52" s="352"/>
      <c r="E52" s="352"/>
      <c r="F52" s="352"/>
      <c r="G52" s="352"/>
      <c r="H52" s="357"/>
      <c r="I52" s="357"/>
      <c r="J52" s="342"/>
      <c r="K52" s="342"/>
      <c r="L52" s="342"/>
      <c r="M52" s="342"/>
      <c r="N52" s="342"/>
      <c r="O52" s="295"/>
    </row>
    <row r="53" customFormat="false" ht="15.75" hidden="false" customHeight="true" outlineLevel="0" collapsed="false">
      <c r="A53" s="295"/>
      <c r="B53" s="352"/>
      <c r="C53" s="352"/>
      <c r="D53" s="352"/>
      <c r="E53" s="352"/>
      <c r="F53" s="352"/>
      <c r="G53" s="352"/>
      <c r="H53" s="357"/>
      <c r="I53" s="357"/>
      <c r="J53" s="342"/>
      <c r="K53" s="342"/>
      <c r="L53" s="342"/>
      <c r="M53" s="342"/>
      <c r="N53" s="342"/>
      <c r="O53" s="295"/>
    </row>
    <row r="54" customFormat="false" ht="15.75" hidden="false" customHeight="true" outlineLevel="0" collapsed="false">
      <c r="A54" s="295"/>
      <c r="B54" s="353"/>
      <c r="C54" s="354"/>
      <c r="D54" s="354"/>
      <c r="E54" s="354"/>
      <c r="F54" s="354"/>
      <c r="G54" s="356"/>
      <c r="H54" s="357"/>
      <c r="I54" s="357"/>
      <c r="J54" s="342"/>
      <c r="K54" s="342"/>
      <c r="L54" s="342"/>
      <c r="M54" s="342"/>
      <c r="N54" s="342"/>
      <c r="O54" s="295"/>
    </row>
    <row r="55" customFormat="false" ht="15.75" hidden="false" customHeight="true" outlineLevel="0" collapsed="false">
      <c r="A55" s="295"/>
      <c r="B55" s="353"/>
      <c r="C55" s="354"/>
      <c r="D55" s="354"/>
      <c r="E55" s="354"/>
      <c r="F55" s="354"/>
      <c r="G55" s="356"/>
      <c r="H55" s="357"/>
      <c r="I55" s="357"/>
      <c r="J55" s="342"/>
      <c r="K55" s="342"/>
      <c r="L55" s="342"/>
      <c r="M55" s="342"/>
      <c r="N55" s="342"/>
      <c r="O55" s="295"/>
    </row>
    <row r="56" customFormat="false" ht="15.75" hidden="false" customHeight="true" outlineLevel="0" collapsed="false">
      <c r="A56" s="295"/>
      <c r="B56" s="358"/>
      <c r="C56" s="359"/>
      <c r="D56" s="359"/>
      <c r="E56" s="359"/>
      <c r="F56" s="359"/>
      <c r="G56" s="360"/>
      <c r="H56" s="357"/>
      <c r="I56" s="357"/>
      <c r="J56" s="342"/>
      <c r="K56" s="342"/>
      <c r="L56" s="342"/>
      <c r="M56" s="342"/>
      <c r="N56" s="342"/>
      <c r="O56" s="295"/>
    </row>
    <row r="57" customFormat="false" ht="15.75" hidden="false" customHeight="true" outlineLevel="0" collapsed="false">
      <c r="A57" s="295"/>
      <c r="B57" s="295"/>
      <c r="C57" s="295"/>
      <c r="D57" s="295"/>
      <c r="E57" s="295"/>
      <c r="F57" s="295"/>
      <c r="G57" s="295"/>
      <c r="H57" s="361"/>
      <c r="I57" s="361"/>
      <c r="J57" s="362"/>
      <c r="K57" s="362"/>
      <c r="L57" s="362"/>
      <c r="M57" s="362"/>
      <c r="N57" s="362"/>
      <c r="O57" s="295"/>
    </row>
    <row r="58" customFormat="false" ht="15.75" hidden="false" customHeight="true" outlineLevel="0" collapsed="false">
      <c r="A58" s="295"/>
      <c r="B58" s="295"/>
      <c r="C58" s="295"/>
      <c r="D58" s="295"/>
      <c r="E58" s="295"/>
      <c r="F58" s="295"/>
      <c r="G58" s="295"/>
      <c r="H58" s="361"/>
      <c r="I58" s="361"/>
      <c r="J58" s="362"/>
      <c r="K58" s="362"/>
      <c r="L58" s="362"/>
      <c r="M58" s="362"/>
      <c r="N58" s="362"/>
      <c r="O58" s="295"/>
    </row>
    <row r="59" customFormat="false" ht="15.75" hidden="false" customHeight="false" outlineLevel="0" collapsed="false">
      <c r="A59" s="295"/>
      <c r="B59" s="295"/>
      <c r="C59" s="295"/>
      <c r="D59" s="295"/>
      <c r="E59" s="295"/>
      <c r="F59" s="295"/>
      <c r="G59" s="295"/>
      <c r="H59" s="295"/>
      <c r="I59" s="295"/>
      <c r="J59" s="295"/>
      <c r="K59" s="295"/>
      <c r="L59" s="295"/>
      <c r="M59" s="295"/>
      <c r="N59" s="295"/>
      <c r="O59" s="295"/>
    </row>
    <row r="60" customFormat="false" ht="15.75" hidden="false" customHeight="false" outlineLevel="0" collapsed="false">
      <c r="A60" s="295"/>
      <c r="B60" s="295"/>
      <c r="C60" s="295"/>
      <c r="D60" s="295"/>
      <c r="E60" s="295"/>
      <c r="F60" s="295"/>
      <c r="G60" s="295"/>
      <c r="H60" s="295"/>
      <c r="I60" s="295"/>
      <c r="J60" s="295"/>
      <c r="K60" s="295"/>
      <c r="L60" s="295"/>
      <c r="M60" s="295"/>
      <c r="N60" s="295"/>
      <c r="O60" s="295"/>
    </row>
    <row r="64" customFormat="false" ht="15" hidden="false" customHeight="false" outlineLevel="0" collapsed="false">
      <c r="B64" s="363"/>
      <c r="C64" s="363"/>
      <c r="D64" s="363"/>
      <c r="E64" s="363"/>
      <c r="F64" s="363"/>
      <c r="G64" s="363"/>
    </row>
    <row r="65" customFormat="false" ht="15" hidden="false" customHeight="false" outlineLevel="0" collapsed="false">
      <c r="B65" s="363"/>
      <c r="C65" s="363"/>
      <c r="D65" s="363"/>
      <c r="E65" s="363"/>
      <c r="F65" s="363"/>
      <c r="G65" s="363"/>
    </row>
  </sheetData>
  <mergeCells count="26">
    <mergeCell ref="B3:N3"/>
    <mergeCell ref="D6:E6"/>
    <mergeCell ref="H6:I6"/>
    <mergeCell ref="J6:K6"/>
    <mergeCell ref="B7:I7"/>
    <mergeCell ref="J7:N7"/>
    <mergeCell ref="B34:C34"/>
    <mergeCell ref="D34:E34"/>
    <mergeCell ref="G34:H34"/>
    <mergeCell ref="I34:J34"/>
    <mergeCell ref="B35:G35"/>
    <mergeCell ref="H35:I35"/>
    <mergeCell ref="J35:N35"/>
    <mergeCell ref="B36:E36"/>
    <mergeCell ref="F36:G36"/>
    <mergeCell ref="H36:I46"/>
    <mergeCell ref="J36:N46"/>
    <mergeCell ref="D37:G38"/>
    <mergeCell ref="B39:G40"/>
    <mergeCell ref="D41:G42"/>
    <mergeCell ref="B43:G44"/>
    <mergeCell ref="B47:G48"/>
    <mergeCell ref="H47:I56"/>
    <mergeCell ref="J47:N56"/>
    <mergeCell ref="B52:G53"/>
    <mergeCell ref="B64:G6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5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Q5" activeCellId="0" sqref="Q5"/>
    </sheetView>
  </sheetViews>
  <sheetFormatPr defaultColWidth="9.1484375" defaultRowHeight="15" zeroHeight="false" outlineLevelRow="0" outlineLevelCol="0"/>
  <cols>
    <col collapsed="false" customWidth="true" hidden="false" outlineLevel="0" max="1" min="1" style="381" width="10.42"/>
    <col collapsed="false" customWidth="true" hidden="false" outlineLevel="0" max="2" min="2" style="220" width="11.14"/>
    <col collapsed="false" customWidth="true" hidden="false" outlineLevel="0" max="3" min="3" style="382" width="18.42"/>
    <col collapsed="false" customWidth="true" hidden="false" outlineLevel="0" max="4" min="4" style="382" width="37"/>
    <col collapsed="false" customWidth="true" hidden="false" outlineLevel="0" max="5" min="5" style="220" width="23"/>
    <col collapsed="false" customWidth="true" hidden="false" outlineLevel="0" max="6" min="6" style="220" width="28.71"/>
    <col collapsed="false" customWidth="true" hidden="false" outlineLevel="0" max="7" min="7" style="220" width="15.42"/>
    <col collapsed="false" customWidth="true" hidden="false" outlineLevel="0" max="8" min="8" style="220" width="23.29"/>
    <col collapsed="false" customWidth="true" hidden="false" outlineLevel="0" max="9" min="9" style="220" width="35.85"/>
    <col collapsed="false" customWidth="true" hidden="false" outlineLevel="0" max="10" min="10" style="220" width="18.71"/>
    <col collapsed="false" customWidth="true" hidden="false" outlineLevel="0" max="11" min="11" style="220" width="11.14"/>
    <col collapsed="false" customWidth="true" hidden="false" outlineLevel="0" max="12" min="12" style="220" width="18.42"/>
    <col collapsed="false" customWidth="true" hidden="false" outlineLevel="0" max="13" min="13" style="220" width="14.14"/>
    <col collapsed="false" customWidth="true" hidden="false" outlineLevel="0" max="14" min="14" style="220" width="12.42"/>
    <col collapsed="false" customWidth="true" hidden="false" outlineLevel="0" max="15" min="15" style="220" width="17.71"/>
    <col collapsed="false" customWidth="true" hidden="false" outlineLevel="0" max="16" min="16" style="220" width="15.44"/>
    <col collapsed="false" customWidth="false" hidden="false" outlineLevel="0" max="24" min="17" style="220" width="9.14"/>
    <col collapsed="false" customWidth="true" hidden="false" outlineLevel="0" max="25" min="25" style="220" width="46.29"/>
    <col collapsed="false" customWidth="false" hidden="false" outlineLevel="0" max="16384" min="26" style="220" width="9.14"/>
  </cols>
  <sheetData>
    <row r="1" customFormat="false" ht="15" hidden="false" customHeight="false" outlineLevel="0" collapsed="false">
      <c r="A1" s="383" t="s">
        <v>563</v>
      </c>
      <c r="B1" s="221" t="s">
        <v>564</v>
      </c>
      <c r="C1" s="221" t="s">
        <v>565</v>
      </c>
      <c r="D1" s="221" t="s">
        <v>566</v>
      </c>
      <c r="E1" s="384" t="s">
        <v>567</v>
      </c>
      <c r="F1" s="221" t="s">
        <v>402</v>
      </c>
      <c r="G1" s="221" t="s">
        <v>568</v>
      </c>
      <c r="H1" s="385" t="s">
        <v>569</v>
      </c>
      <c r="I1" s="385" t="s">
        <v>570</v>
      </c>
      <c r="J1" s="385" t="s">
        <v>571</v>
      </c>
      <c r="K1" s="221" t="s">
        <v>572</v>
      </c>
      <c r="L1" s="221" t="s">
        <v>573</v>
      </c>
      <c r="M1" s="221" t="s">
        <v>574</v>
      </c>
      <c r="N1" s="221" t="s">
        <v>575</v>
      </c>
      <c r="O1" s="221" t="s">
        <v>398</v>
      </c>
      <c r="P1" s="220" t="s">
        <v>576</v>
      </c>
    </row>
    <row r="2" customFormat="false" ht="15" hidden="false" customHeight="false" outlineLevel="0" collapsed="false">
      <c r="A2" s="381" t="s">
        <v>577</v>
      </c>
      <c r="B2" s="386" t="str">
        <f aca="false">LEFT(A2)</f>
        <v>1</v>
      </c>
      <c r="C2" s="220" t="s">
        <v>528</v>
      </c>
      <c r="D2" s="221" t="s">
        <v>405</v>
      </c>
      <c r="E2" s="382" t="n">
        <v>45773</v>
      </c>
      <c r="F2" s="220" t="s">
        <v>578</v>
      </c>
      <c r="G2" s="221" t="s">
        <v>579</v>
      </c>
      <c r="H2" s="220" t="s">
        <v>580</v>
      </c>
      <c r="I2" s="220" t="s">
        <v>581</v>
      </c>
      <c r="J2" s="220" t="s">
        <v>582</v>
      </c>
      <c r="K2" s="220" t="n">
        <v>1001</v>
      </c>
      <c r="L2" s="386" t="str">
        <f aca="false">_xlfn.CONCAT("T",B2,"VLEV",A2,IF(LEN(A2)=4,"OF",))</f>
        <v>T1VLEV1301OF</v>
      </c>
      <c r="O2" s="220" t="str">
        <f aca="false">_xlfn.CONCAT("LaEstancia",A2)</f>
        <v>LaEstancia1301</v>
      </c>
      <c r="P2" s="220" t="s">
        <v>583</v>
      </c>
    </row>
    <row r="3" customFormat="false" ht="15" hidden="false" customHeight="false" outlineLevel="0" collapsed="false">
      <c r="A3" s="381" t="s">
        <v>22</v>
      </c>
      <c r="B3" s="220" t="str">
        <f aca="false">LEFT(A3)</f>
        <v>1</v>
      </c>
      <c r="C3" s="220" t="s">
        <v>518</v>
      </c>
      <c r="D3" s="221" t="s">
        <v>418</v>
      </c>
      <c r="E3" s="382" t="s">
        <v>584</v>
      </c>
      <c r="G3" s="221" t="s">
        <v>579</v>
      </c>
      <c r="H3" s="220" t="s">
        <v>585</v>
      </c>
      <c r="I3" s="220" t="s">
        <v>586</v>
      </c>
      <c r="J3" s="220" t="s">
        <v>587</v>
      </c>
      <c r="K3" s="220" t="n">
        <v>1002</v>
      </c>
      <c r="L3" s="386" t="str">
        <f aca="false">_xlfn.CONCAT("T",B3,"VLEV",A3,IF(LEN(A3)=4,"OF",))</f>
        <v>T1VLEV1103A</v>
      </c>
      <c r="O3" s="220" t="str">
        <f aca="false">_xlfn.CONCAT("LaEstancia",A3)</f>
        <v>LaEstancia1103A</v>
      </c>
      <c r="P3" s="220" t="s">
        <v>588</v>
      </c>
    </row>
    <row r="4" customFormat="false" ht="15" hidden="false" customHeight="false" outlineLevel="0" collapsed="false">
      <c r="A4" s="381" t="s">
        <v>30</v>
      </c>
      <c r="B4" s="220" t="str">
        <f aca="false">LEFT(A4)</f>
        <v>1</v>
      </c>
      <c r="C4" s="220" t="s">
        <v>519</v>
      </c>
      <c r="D4" s="221" t="s">
        <v>419</v>
      </c>
      <c r="E4" s="382" t="n">
        <v>45772</v>
      </c>
      <c r="G4" s="221" t="s">
        <v>579</v>
      </c>
      <c r="H4" s="220" t="s">
        <v>589</v>
      </c>
      <c r="I4" s="220" t="s">
        <v>590</v>
      </c>
      <c r="J4" s="220" t="s">
        <v>591</v>
      </c>
      <c r="K4" s="220" t="n">
        <v>1003</v>
      </c>
      <c r="L4" s="386" t="str">
        <f aca="false">_xlfn.CONCAT("T",B4,"VLEV",A4,IF(LEN(A4)=4,"OF",))</f>
        <v>T1VLEV1103B</v>
      </c>
      <c r="O4" s="220" t="str">
        <f aca="false">_xlfn.CONCAT("LaEstancia",A4)</f>
        <v>LaEstancia1103B</v>
      </c>
      <c r="P4" s="220" t="s">
        <v>592</v>
      </c>
    </row>
    <row r="5" customFormat="false" ht="15" hidden="false" customHeight="false" outlineLevel="0" collapsed="false">
      <c r="A5" s="381" t="s">
        <v>577</v>
      </c>
      <c r="B5" s="220" t="str">
        <f aca="false">LEFT(A5)</f>
        <v>1</v>
      </c>
      <c r="C5" s="220" t="s">
        <v>554</v>
      </c>
      <c r="D5" s="221" t="s">
        <v>407</v>
      </c>
      <c r="E5" s="382" t="n">
        <v>45773</v>
      </c>
      <c r="F5" s="220" t="s">
        <v>578</v>
      </c>
      <c r="G5" s="221" t="s">
        <v>579</v>
      </c>
      <c r="H5" s="220" t="s">
        <v>593</v>
      </c>
      <c r="I5" s="220" t="s">
        <v>594</v>
      </c>
      <c r="J5" s="387" t="n">
        <v>192168200127</v>
      </c>
      <c r="K5" s="220" t="n">
        <v>1004</v>
      </c>
      <c r="L5" s="386" t="str">
        <f aca="false">_xlfn.CONCAT("T",B5,"VLEV",A5,IF(LEN(A5)=4,"OF",))</f>
        <v>T1VLEV1301OF</v>
      </c>
      <c r="O5" s="220" t="str">
        <f aca="false">_xlfn.CONCAT("LaEstancia",A5)</f>
        <v>LaEstancia1301</v>
      </c>
    </row>
    <row r="6" customFormat="false" ht="15" hidden="false" customHeight="false" outlineLevel="0" collapsed="false">
      <c r="A6" s="381" t="s">
        <v>9</v>
      </c>
      <c r="B6" s="220" t="str">
        <f aca="false">LEFT(A6)</f>
        <v>1</v>
      </c>
      <c r="C6" s="220" t="s">
        <v>523</v>
      </c>
      <c r="D6" s="381" t="str">
        <f aca="false" t="array" ref="D6:D6">_xlfn.XLOOKUP(Tabla4[ROOM],Tabla14[Villa],Tabla14['# Serie],"No se Encontro",0,1)</f>
        <v>CNQ4KPPRY4</v>
      </c>
      <c r="E6" s="382" t="n">
        <v>45773</v>
      </c>
      <c r="G6" s="221" t="s">
        <v>579</v>
      </c>
      <c r="H6" s="220" t="s">
        <v>595</v>
      </c>
      <c r="I6" s="220" t="s">
        <v>596</v>
      </c>
      <c r="J6" s="387" t="n">
        <v>192168200159</v>
      </c>
      <c r="K6" s="220" t="n">
        <v>1005</v>
      </c>
      <c r="L6" s="386" t="str">
        <f aca="false">_xlfn.CONCAT("T",B6,"VLEV",A6,IF(LEN(A6)=4,"OF",))</f>
        <v>T1VLEV1502A</v>
      </c>
      <c r="O6" s="220" t="str">
        <f aca="false">_xlfn.CONCAT("LaEstancia",A6)</f>
        <v>LaEstancia1502A</v>
      </c>
    </row>
    <row r="7" customFormat="false" ht="15" hidden="false" customHeight="false" outlineLevel="0" collapsed="false">
      <c r="A7" s="381" t="s">
        <v>18</v>
      </c>
      <c r="B7" s="220" t="str">
        <f aca="false">LEFT(A7)</f>
        <v>1</v>
      </c>
      <c r="C7" s="220" t="s">
        <v>524</v>
      </c>
      <c r="D7" s="381" t="str">
        <f aca="false" t="array" ref="D7:D7">_xlfn.XLOOKUP(Tabla4[ROOM],Tabla14[Villa],Tabla14['# Serie],"No se Encontro",0,1)</f>
        <v>CNQ4KPPRY4</v>
      </c>
      <c r="E7" s="382" t="n">
        <v>45773</v>
      </c>
      <c r="G7" s="221" t="s">
        <v>579</v>
      </c>
      <c r="H7" s="220" t="s">
        <v>597</v>
      </c>
      <c r="I7" s="220" t="s">
        <v>598</v>
      </c>
      <c r="J7" s="387" t="n">
        <v>192168200191</v>
      </c>
      <c r="K7" s="220" t="n">
        <v>1006</v>
      </c>
      <c r="L7" s="386" t="str">
        <f aca="false">_xlfn.CONCAT("T",B7,"VLEV",A7,IF(LEN(A7)=4,"OF",))</f>
        <v>T1VLEV1502B</v>
      </c>
      <c r="O7" s="220" t="str">
        <f aca="false">_xlfn.CONCAT("LaEstancia",A7)</f>
        <v>LaEstancia1502B</v>
      </c>
    </row>
    <row r="8" customFormat="false" ht="15" hidden="false" customHeight="false" outlineLevel="0" collapsed="false">
      <c r="A8" s="381" t="s">
        <v>45</v>
      </c>
      <c r="B8" s="220" t="str">
        <f aca="false">LEFT(A8)</f>
        <v>1</v>
      </c>
      <c r="C8" s="220" t="s">
        <v>521</v>
      </c>
      <c r="D8" s="381" t="str">
        <f aca="false" t="array" ref="D8:D8">_xlfn.XLOOKUP(Tabla4[ROOM],Tabla14[Villa],Tabla14['# Serie],"No se Encontro",0,1)</f>
        <v>CNQ4KPPRY4</v>
      </c>
      <c r="E8" s="382" t="n">
        <v>45772</v>
      </c>
      <c r="G8" s="221" t="s">
        <v>579</v>
      </c>
      <c r="H8" s="220" t="s">
        <v>599</v>
      </c>
      <c r="I8" s="220" t="s">
        <v>600</v>
      </c>
      <c r="J8" s="387" t="n">
        <v>192168200223</v>
      </c>
      <c r="K8" s="220" t="n">
        <v>1007</v>
      </c>
      <c r="L8" s="386" t="str">
        <f aca="false">_xlfn.CONCAT("T",B8,"VLEV",A8,IF(LEN(A8)=4,"OF",))</f>
        <v>T1VLEV1706A</v>
      </c>
      <c r="O8" s="220" t="str">
        <f aca="false">_xlfn.CONCAT("LaEstancia",A8)</f>
        <v>LaEstancia1706A</v>
      </c>
    </row>
    <row r="9" customFormat="false" ht="15" hidden="false" customHeight="false" outlineLevel="0" collapsed="false">
      <c r="A9" s="381" t="s">
        <v>53</v>
      </c>
      <c r="B9" s="220" t="str">
        <f aca="false">LEFT(A9)</f>
        <v>1</v>
      </c>
      <c r="C9" s="220" t="s">
        <v>522</v>
      </c>
      <c r="D9" s="381" t="str">
        <f aca="false" t="array" ref="D9:D9">_xlfn.XLOOKUP(Tabla4[ROOM],Tabla14[Villa],Tabla14['# Serie],"No se Encontro",0,1)</f>
        <v>CNQ4KPPRY4</v>
      </c>
      <c r="E9" s="382" t="n">
        <v>45771</v>
      </c>
      <c r="G9" s="221" t="s">
        <v>579</v>
      </c>
      <c r="H9" s="220" t="s">
        <v>601</v>
      </c>
      <c r="I9" s="220" t="s">
        <v>602</v>
      </c>
      <c r="J9" s="387" t="n">
        <v>192168200255</v>
      </c>
      <c r="K9" s="220" t="n">
        <v>1008</v>
      </c>
      <c r="L9" s="386" t="str">
        <f aca="false">_xlfn.CONCAT("T",B9,"VLEV",A9,IF(LEN(A9)=4,"OF",))</f>
        <v>T1VLEV1706B</v>
      </c>
      <c r="O9" s="220" t="str">
        <f aca="false">_xlfn.CONCAT("LaEstancia",A9)</f>
        <v>LaEstancia1706B</v>
      </c>
    </row>
    <row r="10" customFormat="false" ht="15" hidden="false" customHeight="false" outlineLevel="0" collapsed="false">
      <c r="A10" s="381" t="s">
        <v>54</v>
      </c>
      <c r="B10" s="220" t="str">
        <f aca="false">LEFT(A10)</f>
        <v>1</v>
      </c>
      <c r="C10" s="220" t="s">
        <v>603</v>
      </c>
      <c r="D10" s="381" t="str">
        <f aca="false" t="array" ref="D10:D10">_xlfn.XLOOKUP(Tabla4[ROOM],Tabla14[Villa],Tabla14['# Serie],"No se Encontro",0,1)</f>
        <v>CNQ4KPPRY4</v>
      </c>
      <c r="E10" s="382" t="n">
        <v>45774</v>
      </c>
      <c r="G10" s="221" t="s">
        <v>579</v>
      </c>
      <c r="H10" s="220" t="s">
        <v>604</v>
      </c>
      <c r="I10" s="220" t="s">
        <v>605</v>
      </c>
      <c r="J10" s="220" t="s">
        <v>606</v>
      </c>
      <c r="K10" s="220" t="n">
        <v>1009</v>
      </c>
      <c r="L10" s="386" t="str">
        <f aca="false">_xlfn.CONCAT("T",B10,"VLEV",A10,IF(LEN(A10)=4,"OF",))</f>
        <v>T1VLEV1807B</v>
      </c>
      <c r="O10" s="220" t="str">
        <f aca="false">_xlfn.CONCAT("LaEstancia",A10)</f>
        <v>LaEstancia1807B</v>
      </c>
    </row>
    <row r="11" customFormat="false" ht="15" hidden="false" customHeight="false" outlineLevel="0" collapsed="false">
      <c r="A11" s="381" t="s">
        <v>158</v>
      </c>
      <c r="B11" s="220" t="str">
        <f aca="false">LEFT(A11)</f>
        <v>2</v>
      </c>
      <c r="C11" s="220" t="s">
        <v>525</v>
      </c>
      <c r="D11" s="381" t="str">
        <f aca="false" t="array" ref="D11:D11">_xlfn.XLOOKUP(Tabla4[ROOM],Tabla14[Villa],Tabla14['# Serie],"No se Encontro",0,1)</f>
        <v>CNQ4KPPRY4</v>
      </c>
      <c r="E11" s="382" t="n">
        <v>45771</v>
      </c>
      <c r="G11" s="221" t="s">
        <v>579</v>
      </c>
      <c r="H11" s="220" t="s">
        <v>607</v>
      </c>
      <c r="I11" s="220" t="s">
        <v>608</v>
      </c>
      <c r="J11" s="220" t="s">
        <v>609</v>
      </c>
      <c r="K11" s="220" t="n">
        <v>1010</v>
      </c>
      <c r="L11" s="386" t="str">
        <f aca="false">_xlfn.CONCAT("T",B11,"VLEV",A11,IF(LEN(A11)=4,"OF",))</f>
        <v>T2VLEV2104B</v>
      </c>
      <c r="O11" s="220" t="str">
        <f aca="false">_xlfn.CONCAT("LaEstancia",A11)</f>
        <v>LaEstancia2104B</v>
      </c>
    </row>
    <row r="12" customFormat="false" ht="15" hidden="false" customHeight="false" outlineLevel="0" collapsed="false">
      <c r="A12" s="381" t="s">
        <v>92</v>
      </c>
      <c r="B12" s="220" t="str">
        <f aca="false">LEFT(A12)</f>
        <v>2</v>
      </c>
      <c r="C12" s="388" t="s">
        <v>610</v>
      </c>
      <c r="D12" s="389" t="str">
        <f aca="false" t="array" ref="D12:D12">_xlfn.XLOOKUP(Tabla4[ROOM],Tabla14[Villa],Tabla14['# Serie],"No se Encontro",0,1)</f>
        <v>CNQ4KPPRY4</v>
      </c>
      <c r="E12" s="382" t="n">
        <v>45770</v>
      </c>
      <c r="G12" s="221" t="s">
        <v>579</v>
      </c>
      <c r="H12" s="220" t="s">
        <v>611</v>
      </c>
      <c r="I12" s="220" t="s">
        <v>612</v>
      </c>
      <c r="J12" s="220" t="s">
        <v>613</v>
      </c>
      <c r="K12" s="220" t="n">
        <v>1011</v>
      </c>
      <c r="L12" s="386" t="str">
        <f aca="false">_xlfn.CONCAT("T",B12,"VLEV",A12,IF(LEN(A12)=4,"OF",))</f>
        <v>T2VLEV2201A</v>
      </c>
      <c r="O12" s="220" t="str">
        <f aca="false">_xlfn.CONCAT("LaEstancia",A12)</f>
        <v>LaEstancia2201A</v>
      </c>
    </row>
    <row r="13" customFormat="false" ht="15" hidden="false" customHeight="false" outlineLevel="0" collapsed="false">
      <c r="A13" s="381" t="s">
        <v>101</v>
      </c>
      <c r="B13" s="220" t="str">
        <f aca="false">LEFT(A13)</f>
        <v>2</v>
      </c>
      <c r="C13" s="220" t="s">
        <v>529</v>
      </c>
      <c r="D13" s="381" t="str">
        <f aca="false" t="array" ref="D13:D13">_xlfn.XLOOKUP(Tabla4[ROOM],Tabla14[Villa],Tabla14['# Serie],"No se Encontro",0,1)</f>
        <v>CNQ4KPPRY4</v>
      </c>
      <c r="E13" s="382" t="s">
        <v>584</v>
      </c>
      <c r="G13" s="221" t="s">
        <v>579</v>
      </c>
      <c r="H13" s="220" t="s">
        <v>614</v>
      </c>
      <c r="I13" s="220" t="s">
        <v>615</v>
      </c>
      <c r="J13" s="387" t="n">
        <v>192168201127</v>
      </c>
      <c r="K13" s="220" t="n">
        <v>1012</v>
      </c>
      <c r="L13" s="386" t="str">
        <f aca="false">_xlfn.CONCAT("T",B13,"VLEV",A13,IF(LEN(A13)=4,"OF",))</f>
        <v>T2VLEV2201B</v>
      </c>
      <c r="O13" s="220" t="str">
        <f aca="false">_xlfn.CONCAT("LaEstancia",A13)</f>
        <v>LaEstancia2201B</v>
      </c>
    </row>
    <row r="14" customFormat="false" ht="15" hidden="false" customHeight="false" outlineLevel="0" collapsed="false">
      <c r="A14" s="381" t="s">
        <v>137</v>
      </c>
      <c r="B14" s="220" t="str">
        <f aca="false">LEFT(A14)</f>
        <v>2</v>
      </c>
      <c r="C14" s="220" t="s">
        <v>534</v>
      </c>
      <c r="D14" s="381" t="str">
        <f aca="false" t="array" ref="D14:D14">_xlfn.XLOOKUP(Tabla4[ROOM],Tabla14[Villa],Tabla14['# Serie],"No se Encontro",0,1)</f>
        <v>CNQ4KPPRY4</v>
      </c>
      <c r="E14" s="382" t="n">
        <v>45771</v>
      </c>
      <c r="G14" s="221" t="s">
        <v>579</v>
      </c>
      <c r="H14" s="220" t="s">
        <v>616</v>
      </c>
      <c r="I14" s="220" t="s">
        <v>617</v>
      </c>
      <c r="J14" s="387" t="n">
        <v>192168201159</v>
      </c>
      <c r="K14" s="220" t="n">
        <v>1013</v>
      </c>
      <c r="L14" s="386" t="str">
        <f aca="false">_xlfn.CONCAT("T",B14,"VLEV",A14,IF(LEN(A14)=4,"OF",))</f>
        <v>T2VLEV2603B</v>
      </c>
      <c r="O14" s="220" t="str">
        <f aca="false">_xlfn.CONCAT("LaEstancia",A14)</f>
        <v>LaEstancia2603B</v>
      </c>
    </row>
    <row r="15" customFormat="false" ht="15" hidden="false" customHeight="false" outlineLevel="0" collapsed="false">
      <c r="A15" s="381" t="s">
        <v>145</v>
      </c>
      <c r="B15" s="220" t="str">
        <f aca="false">LEFT(A15)</f>
        <v>2</v>
      </c>
      <c r="C15" s="220" t="s">
        <v>532</v>
      </c>
      <c r="D15" s="220" t="str">
        <f aca="false" t="array" ref="D15:D15">_xlfn.XLOOKUP(Tabla4[ROOM],Tabla14[Villa],Tabla14['# Serie],"No se Encontro",0,1)</f>
        <v>CNQ4KPPRY4</v>
      </c>
      <c r="E15" s="382" t="n">
        <v>45776</v>
      </c>
      <c r="G15" s="221" t="s">
        <v>579</v>
      </c>
      <c r="H15" s="220" t="s">
        <v>618</v>
      </c>
      <c r="I15" s="220" t="s">
        <v>619</v>
      </c>
      <c r="J15" s="387" t="n">
        <v>192168201191</v>
      </c>
      <c r="K15" s="220" t="n">
        <v>1014</v>
      </c>
      <c r="L15" s="386" t="str">
        <f aca="false">_xlfn.CONCAT("T",B15,"VLEV",A15,IF(LEN(A15)=4,"OF",))</f>
        <v>T2VLEV2604A</v>
      </c>
      <c r="O15" s="220" t="str">
        <f aca="false">_xlfn.CONCAT("LaEstancia",A15)</f>
        <v>LaEstancia2604A</v>
      </c>
    </row>
    <row r="16" customFormat="false" ht="15" hidden="false" customHeight="false" outlineLevel="0" collapsed="false">
      <c r="A16" s="381" t="s">
        <v>153</v>
      </c>
      <c r="B16" s="220" t="str">
        <f aca="false">LEFT(A16)</f>
        <v>2</v>
      </c>
      <c r="C16" s="220" t="s">
        <v>533</v>
      </c>
      <c r="D16" s="220" t="str">
        <f aca="false" t="array" ref="D16:D16">_xlfn.XLOOKUP(Tabla4[ROOM],Tabla14[Villa],Tabla14['# Serie],"No se Encontro",0,1)</f>
        <v>CNQ4KPPRY4</v>
      </c>
      <c r="E16" s="382" t="n">
        <v>45774</v>
      </c>
      <c r="G16" s="221" t="s">
        <v>579</v>
      </c>
      <c r="H16" s="220" t="s">
        <v>620</v>
      </c>
      <c r="I16" s="220" t="s">
        <v>621</v>
      </c>
      <c r="J16" s="387" t="n">
        <v>192168201223</v>
      </c>
      <c r="K16" s="220" t="n">
        <v>1015</v>
      </c>
      <c r="L16" s="386" t="str">
        <f aca="false">_xlfn.CONCAT("T",B16,"VLEV",A16,IF(LEN(A16)=4,"OF",))</f>
        <v>T2VLEV2604B</v>
      </c>
      <c r="O16" s="220" t="str">
        <f aca="false">_xlfn.CONCAT("LaEstancia",A16)</f>
        <v>LaEstancia2604B</v>
      </c>
    </row>
    <row r="17" customFormat="false" ht="15" hidden="false" customHeight="false" outlineLevel="0" collapsed="false">
      <c r="A17" s="381" t="s">
        <v>97</v>
      </c>
      <c r="B17" s="220" t="str">
        <f aca="false">LEFT(A17)</f>
        <v>2</v>
      </c>
      <c r="C17" s="220" t="s">
        <v>526</v>
      </c>
      <c r="D17" s="220" t="str">
        <f aca="false" t="array" ref="D17:D17">_xlfn.XLOOKUP(Tabla4[ROOM],Tabla14[Villa],Tabla14['# Serie],"No se Encontro",0,1)</f>
        <v>CNQ4KPPRY4</v>
      </c>
      <c r="E17" s="382" t="n">
        <v>45779</v>
      </c>
      <c r="G17" s="221" t="s">
        <v>579</v>
      </c>
      <c r="H17" s="220" t="s">
        <v>622</v>
      </c>
      <c r="I17" s="220" t="s">
        <v>623</v>
      </c>
      <c r="J17" s="387" t="n">
        <v>192168201255</v>
      </c>
      <c r="K17" s="220" t="n">
        <v>1016</v>
      </c>
      <c r="L17" s="386" t="str">
        <f aca="false">_xlfn.CONCAT("T",B17,"VLEV",A17,IF(LEN(A17)=4,"OF",))</f>
        <v>T2VLEV2701A</v>
      </c>
      <c r="O17" s="220" t="str">
        <f aca="false">_xlfn.CONCAT("LaEstancia",A17)</f>
        <v>LaEstancia2701A</v>
      </c>
    </row>
    <row r="18" customFormat="false" ht="15" hidden="false" customHeight="false" outlineLevel="0" collapsed="false">
      <c r="A18" s="381" t="s">
        <v>106</v>
      </c>
      <c r="B18" s="220" t="str">
        <f aca="false">LEFT(A18)</f>
        <v>2</v>
      </c>
      <c r="C18" s="220" t="s">
        <v>527</v>
      </c>
      <c r="D18" s="220" t="str">
        <f aca="false" t="array" ref="D18:D18">_xlfn.XLOOKUP(Tabla4[ROOM],Tabla14[Villa],Tabla14['# Serie],"No se Encontro",0,1)</f>
        <v>CNQ4KPPRY4</v>
      </c>
      <c r="E18" s="382" t="n">
        <v>45779</v>
      </c>
      <c r="G18" s="221" t="s">
        <v>579</v>
      </c>
      <c r="H18" s="220" t="s">
        <v>624</v>
      </c>
      <c r="I18" s="220" t="s">
        <v>625</v>
      </c>
      <c r="J18" s="220" t="s">
        <v>626</v>
      </c>
      <c r="K18" s="220" t="n">
        <v>1017</v>
      </c>
      <c r="L18" s="386" t="str">
        <f aca="false">_xlfn.CONCAT("T",B18,"VLEV",A18,IF(LEN(A18)=4,"OF",))</f>
        <v>T2VLEV2701B</v>
      </c>
      <c r="O18" s="220" t="str">
        <f aca="false">_xlfn.CONCAT("LaEstancia",A18)</f>
        <v>LaEstancia2701B</v>
      </c>
    </row>
    <row r="19" customFormat="false" ht="15" hidden="false" customHeight="false" outlineLevel="0" collapsed="false">
      <c r="A19" s="381" t="s">
        <v>100</v>
      </c>
      <c r="B19" s="220" t="str">
        <f aca="false">LEFT(A19)</f>
        <v>2</v>
      </c>
      <c r="C19" s="220" t="s">
        <v>530</v>
      </c>
      <c r="D19" s="220" t="str">
        <f aca="false" t="array" ref="D19:D19">_xlfn.XLOOKUP(Tabla4[ROOM],Tabla14[Villa],Tabla14['# Serie],"No se Encontro",0,1)</f>
        <v>CNQ4KPPRY4</v>
      </c>
      <c r="E19" s="382" t="n">
        <v>45770</v>
      </c>
      <c r="G19" s="221" t="s">
        <v>579</v>
      </c>
      <c r="H19" s="220" t="s">
        <v>627</v>
      </c>
      <c r="I19" s="220" t="s">
        <v>628</v>
      </c>
      <c r="J19" s="220" t="s">
        <v>629</v>
      </c>
      <c r="K19" s="220" t="n">
        <v>1018</v>
      </c>
      <c r="L19" s="386" t="str">
        <f aca="false">_xlfn.CONCAT("T",B19,"VLEV",A19,IF(LEN(A19)=4,"OF",))</f>
        <v>T2VLEV2901A</v>
      </c>
      <c r="O19" s="220" t="str">
        <f aca="false">_xlfn.CONCAT("LaEstancia",A19)</f>
        <v>LaEstancia2901A</v>
      </c>
    </row>
    <row r="20" customFormat="false" ht="15" hidden="false" customHeight="false" outlineLevel="0" collapsed="false">
      <c r="A20" s="381" t="s">
        <v>108</v>
      </c>
      <c r="B20" s="220" t="str">
        <f aca="false">LEFT(A20)</f>
        <v>2</v>
      </c>
      <c r="C20" s="220" t="s">
        <v>531</v>
      </c>
      <c r="D20" s="220" t="str">
        <f aca="false" t="array" ref="D20:D20">_xlfn.XLOOKUP(Tabla4[ROOM],Tabla14[Villa],Tabla14['# Serie],"No se Encontro",0,1)</f>
        <v>CNQ4KPPRY4</v>
      </c>
      <c r="E20" s="382" t="s">
        <v>584</v>
      </c>
      <c r="G20" s="221" t="s">
        <v>579</v>
      </c>
      <c r="H20" s="220" t="s">
        <v>630</v>
      </c>
      <c r="I20" s="220" t="s">
        <v>631</v>
      </c>
      <c r="J20" s="220" t="s">
        <v>632</v>
      </c>
      <c r="K20" s="220" t="n">
        <v>1019</v>
      </c>
      <c r="L20" s="386" t="str">
        <f aca="false">_xlfn.CONCAT("T",B20,"VLEV",A20,IF(LEN(A20)=4,"OF",))</f>
        <v>T2VLEV2901B</v>
      </c>
      <c r="O20" s="220" t="str">
        <f aca="false">_xlfn.CONCAT("LaEstancia",A20)</f>
        <v>LaEstancia2901B</v>
      </c>
    </row>
    <row r="21" customFormat="false" ht="15" hidden="false" customHeight="false" outlineLevel="0" collapsed="false">
      <c r="A21" s="381" t="s">
        <v>116</v>
      </c>
      <c r="B21" s="220" t="str">
        <f aca="false">LEFT(A21)</f>
        <v>2</v>
      </c>
      <c r="C21" s="220" t="s">
        <v>633</v>
      </c>
      <c r="D21" s="220" t="str">
        <f aca="false" t="array" ref="D21:D21">_xlfn.XLOOKUP(Tabla4[ROOM],Tabla14[Villa],Tabla14['# Serie],"No se Encontro",0,1)</f>
        <v>CNQ4KPPRY4</v>
      </c>
      <c r="E21" s="382" t="n">
        <v>45770</v>
      </c>
      <c r="G21" s="221" t="s">
        <v>579</v>
      </c>
      <c r="H21" s="220" t="s">
        <v>634</v>
      </c>
      <c r="I21" s="220" t="s">
        <v>635</v>
      </c>
      <c r="J21" s="387" t="n">
        <v>192168202127</v>
      </c>
      <c r="K21" s="220" t="n">
        <v>1020</v>
      </c>
      <c r="L21" s="386" t="str">
        <f aca="false">_xlfn.CONCAT("T",B21,"VLEV",A21,IF(LEN(A21)=4,"OF",))</f>
        <v>T2VLEV2902A</v>
      </c>
      <c r="O21" s="220" t="str">
        <f aca="false">_xlfn.CONCAT("LaEstancia",A21)</f>
        <v>LaEstancia2902A</v>
      </c>
    </row>
    <row r="22" customFormat="false" ht="15" hidden="false" customHeight="false" outlineLevel="0" collapsed="false">
      <c r="A22" s="381" t="s">
        <v>124</v>
      </c>
      <c r="B22" s="220" t="str">
        <f aca="false">LEFT(A22)</f>
        <v>2</v>
      </c>
      <c r="C22" s="388" t="s">
        <v>636</v>
      </c>
      <c r="D22" s="388" t="str">
        <f aca="false" t="array" ref="D22:D22">_xlfn.XLOOKUP(Tabla4[ROOM],Tabla14[Villa],Tabla14['# Serie],"No se Encontro",0,1)</f>
        <v>CNQ4KPPRY4</v>
      </c>
      <c r="E22" s="382" t="n">
        <v>45770</v>
      </c>
      <c r="G22" s="221" t="s">
        <v>579</v>
      </c>
      <c r="H22" s="220" t="s">
        <v>637</v>
      </c>
      <c r="I22" s="220" t="s">
        <v>638</v>
      </c>
      <c r="J22" s="387" t="n">
        <v>192168202159</v>
      </c>
      <c r="K22" s="220" t="n">
        <v>1021</v>
      </c>
      <c r="L22" s="386" t="str">
        <f aca="false">_xlfn.CONCAT("T",B22,"VLEV",A22,IF(LEN(A22)=4,"OF",))</f>
        <v>T2VLEV2902B</v>
      </c>
      <c r="O22" s="220" t="str">
        <f aca="false">_xlfn.CONCAT("LaEstancia",A22)</f>
        <v>LaEstancia2902B</v>
      </c>
    </row>
    <row r="23" customFormat="false" ht="15" hidden="false" customHeight="false" outlineLevel="0" collapsed="false">
      <c r="A23" s="381" t="s">
        <v>161</v>
      </c>
      <c r="B23" s="220" t="str">
        <f aca="false">LEFT(A23)</f>
        <v>3</v>
      </c>
      <c r="C23" s="220" t="s">
        <v>549</v>
      </c>
      <c r="D23" s="220" t="str">
        <f aca="false" t="array" ref="D23:D23">_xlfn.XLOOKUP(Tabla4[ROOM],Tabla14[Villa],Tabla14['# Serie],"No se Encontro",0,1)</f>
        <v>CNQ4KPPRY4</v>
      </c>
      <c r="E23" s="382" t="n">
        <v>45773</v>
      </c>
      <c r="G23" s="221" t="s">
        <v>579</v>
      </c>
      <c r="H23" s="220" t="s">
        <v>639</v>
      </c>
      <c r="I23" s="220" t="s">
        <v>640</v>
      </c>
      <c r="J23" s="387" t="n">
        <v>192168202191</v>
      </c>
      <c r="K23" s="220" t="n">
        <v>1022</v>
      </c>
      <c r="L23" s="386" t="str">
        <f aca="false">_xlfn.CONCAT("T",B23,"VLEV",A23,IF(LEN(A23)=4,"OF",))</f>
        <v>T3VLEV3102A</v>
      </c>
      <c r="O23" s="220" t="str">
        <f aca="false">_xlfn.CONCAT("LaEstancia",A23)</f>
        <v>LaEstancia3102A</v>
      </c>
    </row>
    <row r="24" customFormat="false" ht="15" hidden="false" customHeight="false" outlineLevel="0" collapsed="false">
      <c r="A24" s="381" t="s">
        <v>169</v>
      </c>
      <c r="B24" s="220" t="str">
        <f aca="false">LEFT(A24)</f>
        <v>3</v>
      </c>
      <c r="C24" s="220" t="s">
        <v>641</v>
      </c>
      <c r="D24" s="220" t="str">
        <f aca="false" t="array" ref="D24:D24">_xlfn.XLOOKUP(Tabla4[ROOM],Tabla14[Villa],Tabla14['# Serie],"No se Encontro",0,1)</f>
        <v>CNQ4KPPRY4</v>
      </c>
      <c r="E24" s="382" t="n">
        <v>45771</v>
      </c>
      <c r="G24" s="221" t="s">
        <v>579</v>
      </c>
      <c r="H24" s="220" t="s">
        <v>642</v>
      </c>
      <c r="I24" s="220" t="s">
        <v>643</v>
      </c>
      <c r="J24" s="387" t="n">
        <v>192168202223</v>
      </c>
      <c r="K24" s="220" t="n">
        <v>1023</v>
      </c>
      <c r="L24" s="386" t="str">
        <f aca="false">_xlfn.CONCAT("T",B24,"VLEV",A24,IF(LEN(A24)=4,"OF",))</f>
        <v>T3VLEV3102B</v>
      </c>
      <c r="O24" s="220" t="str">
        <f aca="false">_xlfn.CONCAT("LaEstancia",A24)</f>
        <v>LaEstancia3102B</v>
      </c>
    </row>
    <row r="25" customFormat="false" ht="15" hidden="false" customHeight="false" outlineLevel="0" collapsed="false">
      <c r="A25" s="381" t="s">
        <v>177</v>
      </c>
      <c r="B25" s="220" t="str">
        <f aca="false">LEFT(A25)</f>
        <v>3</v>
      </c>
      <c r="C25" s="220" t="s">
        <v>516</v>
      </c>
      <c r="D25" s="220" t="str">
        <f aca="false" t="array" ref="D25:D25">_xlfn.XLOOKUP(Tabla4[ROOM],Tabla14[Villa],Tabla14['# Serie],"No se Encontro",0,1)</f>
        <v>CNQ4KPPRY4</v>
      </c>
      <c r="E25" s="382" t="s">
        <v>584</v>
      </c>
      <c r="G25" s="221" t="s">
        <v>579</v>
      </c>
      <c r="H25" s="220" t="s">
        <v>644</v>
      </c>
      <c r="I25" s="220" t="s">
        <v>645</v>
      </c>
      <c r="J25" s="387" t="n">
        <v>192168202255</v>
      </c>
      <c r="K25" s="220" t="n">
        <v>1024</v>
      </c>
      <c r="L25" s="386" t="str">
        <f aca="false">_xlfn.CONCAT("T",B25,"VLEV",A25,IF(LEN(A25)=4,"OF",))</f>
        <v>T3VLEV3103A</v>
      </c>
      <c r="O25" s="220" t="str">
        <f aca="false">_xlfn.CONCAT("LaEstancia",A25)</f>
        <v>LaEstancia3103A</v>
      </c>
    </row>
    <row r="26" customFormat="false" ht="15" hidden="false" customHeight="false" outlineLevel="0" collapsed="false">
      <c r="A26" s="381" t="s">
        <v>194</v>
      </c>
      <c r="B26" s="220" t="str">
        <f aca="false">LEFT(A26)</f>
        <v>3</v>
      </c>
      <c r="C26" s="220" t="s">
        <v>550</v>
      </c>
      <c r="D26" s="220" t="str">
        <f aca="false" t="array" ref="D26:D26">_xlfn.XLOOKUP(Tabla4[ROOM],Tabla14[Villa],Tabla14['# Serie],"No se Encontro",0,1)</f>
        <v>CNQ4KPPRY4</v>
      </c>
      <c r="E26" s="382" t="s">
        <v>584</v>
      </c>
      <c r="G26" s="221" t="s">
        <v>579</v>
      </c>
      <c r="H26" s="220" t="s">
        <v>646</v>
      </c>
      <c r="I26" s="220" t="s">
        <v>647</v>
      </c>
      <c r="J26" s="220" t="s">
        <v>648</v>
      </c>
      <c r="K26" s="220" t="n">
        <v>1025</v>
      </c>
      <c r="L26" s="386" t="str">
        <f aca="false">_xlfn.CONCAT("T",B26,"VLEV",A26,IF(LEN(A26)=4,"OF",))</f>
        <v>T3VLEV3104A</v>
      </c>
      <c r="O26" s="220" t="str">
        <f aca="false">_xlfn.CONCAT("LaEstancia",A26)</f>
        <v>LaEstancia3104A</v>
      </c>
    </row>
    <row r="27" customFormat="false" ht="15" hidden="false" customHeight="false" outlineLevel="0" collapsed="false">
      <c r="A27" s="381" t="s">
        <v>202</v>
      </c>
      <c r="B27" s="220" t="str">
        <f aca="false">LEFT(A27)</f>
        <v>3</v>
      </c>
      <c r="C27" s="220" t="s">
        <v>551</v>
      </c>
      <c r="D27" s="220" t="str">
        <f aca="false" t="array" ref="D27:D27">_xlfn.XLOOKUP(Tabla4[ROOM],Tabla14[Villa],Tabla14['# Serie],"No se Encontro",0,1)</f>
        <v>CNQ4KPPRY4</v>
      </c>
      <c r="E27" s="382" t="s">
        <v>584</v>
      </c>
      <c r="G27" s="221" t="s">
        <v>579</v>
      </c>
      <c r="H27" s="220" t="s">
        <v>649</v>
      </c>
      <c r="I27" s="220" t="s">
        <v>650</v>
      </c>
      <c r="J27" s="220" t="s">
        <v>651</v>
      </c>
      <c r="K27" s="220" t="n">
        <v>1026</v>
      </c>
      <c r="L27" s="386" t="str">
        <f aca="false">_xlfn.CONCAT("T",B27,"VLEV",A27,IF(LEN(A27)=4,"OF",))</f>
        <v>T3VLEV3104B</v>
      </c>
      <c r="O27" s="220" t="str">
        <f aca="false">_xlfn.CONCAT("LaEstancia",A27)</f>
        <v>LaEstancia3104B</v>
      </c>
    </row>
    <row r="28" customFormat="false" ht="15" hidden="false" customHeight="false" outlineLevel="0" collapsed="false">
      <c r="A28" s="381" t="s">
        <v>226</v>
      </c>
      <c r="B28" s="220" t="str">
        <f aca="false">LEFT(A28)</f>
        <v>3</v>
      </c>
      <c r="C28" s="220" t="s">
        <v>652</v>
      </c>
      <c r="D28" s="220" t="str">
        <f aca="false" t="array" ref="D28:D28">_xlfn.XLOOKUP(Tabla4[ROOM],Tabla14[Villa],Tabla14['# Serie],"No se Encontro",0,1)</f>
        <v>CNQ4KPPRY4</v>
      </c>
      <c r="E28" s="382" t="n">
        <v>45774</v>
      </c>
      <c r="G28" s="221" t="s">
        <v>579</v>
      </c>
      <c r="H28" s="220" t="s">
        <v>653</v>
      </c>
      <c r="I28" s="220" t="s">
        <v>654</v>
      </c>
      <c r="J28" s="220" t="s">
        <v>655</v>
      </c>
      <c r="K28" s="220" t="n">
        <v>1027</v>
      </c>
      <c r="L28" s="386" t="str">
        <f aca="false">_xlfn.CONCAT("T",B28,"VLEV",A28,IF(LEN(A28)=4,"OF",))</f>
        <v>T3VLEV3306A</v>
      </c>
      <c r="O28" s="220" t="str">
        <f aca="false">_xlfn.CONCAT("LaEstancia",A28)</f>
        <v>LaEstancia3306A</v>
      </c>
    </row>
    <row r="29" customFormat="false" ht="15" hidden="false" customHeight="false" outlineLevel="0" collapsed="false">
      <c r="A29" s="381" t="s">
        <v>232</v>
      </c>
      <c r="B29" s="220" t="str">
        <f aca="false">LEFT(A29)</f>
        <v>3</v>
      </c>
      <c r="C29" s="220" t="s">
        <v>656</v>
      </c>
      <c r="D29" s="220" t="str">
        <f aca="false" t="array" ref="D29:D29">_xlfn.XLOOKUP(Tabla4[ROOM],Tabla14[Villa],Tabla14['# Serie],"No se Encontro",0,1)</f>
        <v>CNQ4KPPRY4</v>
      </c>
      <c r="E29" s="382" t="n">
        <v>45770</v>
      </c>
      <c r="G29" s="221" t="s">
        <v>579</v>
      </c>
      <c r="H29" s="220" t="s">
        <v>657</v>
      </c>
      <c r="I29" s="220" t="s">
        <v>658</v>
      </c>
      <c r="J29" s="387" t="n">
        <v>192168203127</v>
      </c>
      <c r="K29" s="220" t="n">
        <v>1028</v>
      </c>
      <c r="L29" s="386" t="str">
        <f aca="false">_xlfn.CONCAT("T",B29,"VLEV",A29,IF(LEN(A29)=4,"OF",))</f>
        <v>T3VLEV3306B</v>
      </c>
      <c r="O29" s="220" t="str">
        <f aca="false">_xlfn.CONCAT("LaEstancia",A29)</f>
        <v>LaEstancia3306B</v>
      </c>
    </row>
    <row r="30" customFormat="false" ht="15" hidden="false" customHeight="false" outlineLevel="0" collapsed="false">
      <c r="A30" s="381" t="s">
        <v>198</v>
      </c>
      <c r="B30" s="220" t="str">
        <f aca="false">LEFT(A30)</f>
        <v>3</v>
      </c>
      <c r="C30" s="220" t="s">
        <v>552</v>
      </c>
      <c r="D30" s="220" t="str">
        <f aca="false" t="array" ref="D30:D30">_xlfn.XLOOKUP(Tabla4[ROOM],Tabla14[Villa],Tabla14['# Serie],"No se Encontro",0,1)</f>
        <v>CNQ4KPPRY4</v>
      </c>
      <c r="E30" s="382" t="n">
        <v>45775</v>
      </c>
      <c r="G30" s="221" t="s">
        <v>579</v>
      </c>
      <c r="H30" s="220" t="s">
        <v>659</v>
      </c>
      <c r="I30" s="220" t="s">
        <v>660</v>
      </c>
      <c r="J30" s="387" t="n">
        <v>192168203159</v>
      </c>
      <c r="K30" s="220" t="n">
        <v>1029</v>
      </c>
      <c r="L30" s="386" t="str">
        <f aca="false">_xlfn.CONCAT("T",B30,"VLEV",A30,IF(LEN(A30)=4,"OF",))</f>
        <v>T3VLEV3504A</v>
      </c>
      <c r="O30" s="220" t="str">
        <f aca="false">_xlfn.CONCAT("LaEstancia",A30)</f>
        <v>LaEstancia3504A</v>
      </c>
    </row>
    <row r="31" customFormat="false" ht="15" hidden="false" customHeight="false" outlineLevel="0" collapsed="false">
      <c r="A31" s="381" t="s">
        <v>206</v>
      </c>
      <c r="B31" s="220" t="str">
        <f aca="false">LEFT(A31)</f>
        <v>3</v>
      </c>
      <c r="C31" s="220" t="s">
        <v>661</v>
      </c>
      <c r="D31" s="220" t="str">
        <f aca="false" t="array" ref="D31:D31">_xlfn.XLOOKUP(Tabla4[ROOM],Tabla14[Villa],Tabla14['# Serie],"No se Encontro",0,1)</f>
        <v>CNQ4KPPRY4</v>
      </c>
      <c r="E31" s="382" t="n">
        <v>45775</v>
      </c>
      <c r="G31" s="221" t="s">
        <v>579</v>
      </c>
      <c r="H31" s="220" t="s">
        <v>662</v>
      </c>
      <c r="I31" s="220" t="s">
        <v>663</v>
      </c>
      <c r="J31" s="387" t="n">
        <v>192168203191</v>
      </c>
      <c r="K31" s="220" t="n">
        <v>1030</v>
      </c>
      <c r="L31" s="386" t="str">
        <f aca="false">_xlfn.CONCAT("T",B31,"VLEV",A31,IF(LEN(A31)=4,"OF",))</f>
        <v>T3VLEV3504B</v>
      </c>
      <c r="O31" s="220" t="str">
        <f aca="false">_xlfn.CONCAT("LaEstancia",A31)</f>
        <v>LaEstancia3504B</v>
      </c>
    </row>
    <row r="32" customFormat="false" ht="15" hidden="false" customHeight="false" outlineLevel="0" collapsed="false">
      <c r="A32" s="381" t="s">
        <v>166</v>
      </c>
      <c r="B32" s="220" t="str">
        <f aca="false">LEFT(A32)</f>
        <v>3</v>
      </c>
      <c r="C32" s="220" t="s">
        <v>664</v>
      </c>
      <c r="D32" s="220" t="str">
        <f aca="false" t="array" ref="D32:D32">_xlfn.XLOOKUP(Tabla4[ROOM],Tabla14[Villa],Tabla14['# Serie],"No se Encontro",0,1)</f>
        <v>CNQ4KPPRY4</v>
      </c>
      <c r="E32" s="382" t="n">
        <v>45778</v>
      </c>
      <c r="G32" s="221" t="s">
        <v>579</v>
      </c>
      <c r="H32" s="220" t="s">
        <v>665</v>
      </c>
      <c r="I32" s="220" t="s">
        <v>666</v>
      </c>
      <c r="J32" s="387" t="n">
        <v>192168203223</v>
      </c>
      <c r="K32" s="220" t="n">
        <v>1031</v>
      </c>
      <c r="L32" s="386" t="str">
        <f aca="false">_xlfn.CONCAT("T",B32,"VLEV",A32,IF(LEN(A32)=4,"OF",))</f>
        <v>T3VLEV3603A</v>
      </c>
      <c r="O32" s="220" t="str">
        <f aca="false">_xlfn.CONCAT("LaEstancia",A32)</f>
        <v>LaEstancia3603A</v>
      </c>
    </row>
    <row r="33" customFormat="false" ht="15" hidden="false" customHeight="false" outlineLevel="0" collapsed="false">
      <c r="A33" s="381" t="s">
        <v>174</v>
      </c>
      <c r="B33" s="220" t="str">
        <f aca="false">LEFT(A33)</f>
        <v>3</v>
      </c>
      <c r="C33" s="220" t="s">
        <v>553</v>
      </c>
      <c r="D33" s="220" t="str">
        <f aca="false" t="array" ref="D33:D33">_xlfn.XLOOKUP(Tabla4[ROOM],Tabla14[Villa],Tabla14['# Serie],"No se Encontro",0,1)</f>
        <v>CNQ4KPPRY4</v>
      </c>
      <c r="E33" s="382" t="n">
        <v>45778</v>
      </c>
      <c r="G33" s="221" t="s">
        <v>579</v>
      </c>
      <c r="H33" s="220" t="s">
        <v>667</v>
      </c>
      <c r="I33" s="220" t="s">
        <v>668</v>
      </c>
      <c r="J33" s="387" t="n">
        <v>192168203255</v>
      </c>
      <c r="K33" s="220" t="n">
        <v>1032</v>
      </c>
      <c r="L33" s="386" t="str">
        <f aca="false">_xlfn.CONCAT("T",B33,"VLEV",A33,IF(LEN(A33)=4,"OF",))</f>
        <v>T3VLEV3603B</v>
      </c>
      <c r="O33" s="220" t="str">
        <f aca="false">_xlfn.CONCAT("LaEstancia",A33)</f>
        <v>LaEstancia3603B</v>
      </c>
    </row>
    <row r="34" customFormat="false" ht="15" hidden="false" customHeight="false" outlineLevel="0" collapsed="false">
      <c r="A34" s="381" t="s">
        <v>191</v>
      </c>
      <c r="B34" s="220" t="str">
        <f aca="false">LEFT(A34)</f>
        <v>3</v>
      </c>
      <c r="C34" s="388" t="s">
        <v>669</v>
      </c>
      <c r="D34" s="388" t="str">
        <f aca="false" t="array" ref="D34:D34">_xlfn.XLOOKUP(Tabla4[ROOM],Tabla14[Villa],Tabla14['# Serie],"No se Encontro",0,1)</f>
        <v>CNQ4KPPRY4</v>
      </c>
      <c r="E34" s="382" t="s">
        <v>584</v>
      </c>
      <c r="G34" s="221" t="s">
        <v>579</v>
      </c>
      <c r="H34" s="220" t="s">
        <v>670</v>
      </c>
      <c r="I34" s="220" t="s">
        <v>671</v>
      </c>
      <c r="J34" s="220" t="s">
        <v>672</v>
      </c>
      <c r="K34" s="220" t="n">
        <v>1033</v>
      </c>
      <c r="L34" s="386" t="str">
        <f aca="false">_xlfn.CONCAT("T",B34,"VLEV",A34,IF(LEN(A34)=4,"OF",))</f>
        <v>T3VLEV3604B</v>
      </c>
      <c r="O34" s="220" t="str">
        <f aca="false">_xlfn.CONCAT("LaEstancia",A34)</f>
        <v>LaEstancia3604B</v>
      </c>
    </row>
    <row r="35" customFormat="false" ht="15" hidden="false" customHeight="false" outlineLevel="0" collapsed="false">
      <c r="A35" s="381" t="s">
        <v>199</v>
      </c>
      <c r="B35" s="220" t="str">
        <f aca="false">LEFT(A35)</f>
        <v>3</v>
      </c>
      <c r="C35" s="220" t="s">
        <v>673</v>
      </c>
      <c r="D35" s="220" t="str">
        <f aca="false" t="array" ref="D35:D35">_xlfn.XLOOKUP(Tabla4[ROOM],Tabla14[Villa],Tabla14['# Serie],"No se Encontro",0,1)</f>
        <v>CNQ4KPPRY4</v>
      </c>
      <c r="E35" s="382" t="n">
        <v>45770</v>
      </c>
      <c r="G35" s="221" t="s">
        <v>579</v>
      </c>
      <c r="H35" s="220" t="s">
        <v>674</v>
      </c>
      <c r="I35" s="220" t="s">
        <v>675</v>
      </c>
      <c r="J35" s="220" t="s">
        <v>676</v>
      </c>
      <c r="K35" s="220" t="n">
        <v>1034</v>
      </c>
      <c r="L35" s="386" t="str">
        <f aca="false">_xlfn.CONCAT("T",B35,"VLEV",A35,IF(LEN(A35)=4,"OF",))</f>
        <v>T3VLEV3605A</v>
      </c>
      <c r="O35" s="220" t="str">
        <f aca="false">_xlfn.CONCAT("LaEstancia",A35)</f>
        <v>LaEstancia3605A</v>
      </c>
    </row>
    <row r="36" customFormat="false" ht="15" hidden="false" customHeight="false" outlineLevel="0" collapsed="false">
      <c r="A36" s="381" t="s">
        <v>207</v>
      </c>
      <c r="B36" s="220" t="str">
        <f aca="false">LEFT(A36)</f>
        <v>3</v>
      </c>
      <c r="C36" s="220" t="s">
        <v>677</v>
      </c>
      <c r="D36" s="220" t="str">
        <f aca="false" t="array" ref="D36:D36">_xlfn.XLOOKUP(Tabla4[ROOM],Tabla14[Villa],Tabla14['# Serie],"No se Encontro",0,1)</f>
        <v>CNQ4KPPRY4</v>
      </c>
      <c r="E36" s="382" t="s">
        <v>584</v>
      </c>
      <c r="G36" s="221" t="s">
        <v>579</v>
      </c>
      <c r="H36" s="220" t="s">
        <v>678</v>
      </c>
      <c r="I36" s="220" t="s">
        <v>679</v>
      </c>
      <c r="J36" s="220" t="s">
        <v>680</v>
      </c>
      <c r="K36" s="220" t="n">
        <v>1035</v>
      </c>
      <c r="L36" s="386" t="str">
        <f aca="false">_xlfn.CONCAT("T",B36,"VLEV",A36,IF(LEN(A36)=4,"OF",))</f>
        <v>T3VLEV3605B</v>
      </c>
      <c r="O36" s="220" t="str">
        <f aca="false">_xlfn.CONCAT("LaEstancia",A36)</f>
        <v>LaEstancia3605B</v>
      </c>
    </row>
    <row r="37" customFormat="false" ht="15" hidden="false" customHeight="false" outlineLevel="0" collapsed="false">
      <c r="A37" s="381" t="s">
        <v>215</v>
      </c>
      <c r="B37" s="220" t="str">
        <f aca="false">LEFT(A37)</f>
        <v>3</v>
      </c>
      <c r="C37" s="220" t="s">
        <v>681</v>
      </c>
      <c r="D37" s="220" t="str">
        <f aca="false" t="array" ref="D37:D37">_xlfn.XLOOKUP(Tabla4[ROOM],Tabla14[Villa],Tabla14['# Serie],"No se Encontro",0,1)</f>
        <v>CNQ4KPPRY4</v>
      </c>
      <c r="E37" s="382" t="n">
        <v>45771</v>
      </c>
      <c r="G37" s="221" t="s">
        <v>579</v>
      </c>
      <c r="H37" s="220" t="s">
        <v>682</v>
      </c>
      <c r="I37" s="220" t="s">
        <v>683</v>
      </c>
      <c r="J37" s="387" t="n">
        <v>192168204127</v>
      </c>
      <c r="K37" s="220" t="n">
        <v>1036</v>
      </c>
      <c r="L37" s="386" t="str">
        <f aca="false">_xlfn.CONCAT("T",B37,"VLEV",A37,IF(LEN(A37)=4,"OF",))</f>
        <v>T3VLEV3606A</v>
      </c>
      <c r="O37" s="220" t="str">
        <f aca="false">_xlfn.CONCAT("LaEstancia",A37)</f>
        <v>LaEstancia3606A</v>
      </c>
    </row>
    <row r="38" customFormat="false" ht="15" hidden="false" customHeight="false" outlineLevel="0" collapsed="false">
      <c r="A38" s="381" t="s">
        <v>222</v>
      </c>
      <c r="B38" s="220" t="str">
        <f aca="false">LEFT(A38)</f>
        <v>3</v>
      </c>
      <c r="C38" s="220" t="s">
        <v>684</v>
      </c>
      <c r="D38" s="220" t="str">
        <f aca="false" t="array" ref="D38:D38">_xlfn.XLOOKUP(Tabla4[ROOM],Tabla14[Villa],Tabla14['# Serie],"No se Encontro",0,1)</f>
        <v>CNQ4KPPRY4</v>
      </c>
      <c r="E38" s="382" t="n">
        <v>45771</v>
      </c>
      <c r="G38" s="221" t="s">
        <v>579</v>
      </c>
      <c r="H38" s="220" t="s">
        <v>685</v>
      </c>
      <c r="I38" s="220" t="s">
        <v>686</v>
      </c>
      <c r="J38" s="387" t="n">
        <v>192168204159</v>
      </c>
      <c r="K38" s="220" t="n">
        <v>1037</v>
      </c>
      <c r="L38" s="386" t="str">
        <f aca="false">_xlfn.CONCAT("T",B38,"VLEV",A38,IF(LEN(A38)=4,"OF",))</f>
        <v>T3VLEV3606B</v>
      </c>
      <c r="O38" s="220" t="str">
        <f aca="false">_xlfn.CONCAT("LaEstancia",A38)</f>
        <v>LaEstancia3606B</v>
      </c>
    </row>
    <row r="39" customFormat="false" ht="15" hidden="false" customHeight="false" outlineLevel="0" collapsed="false">
      <c r="A39" s="381" t="s">
        <v>229</v>
      </c>
      <c r="B39" s="220" t="str">
        <f aca="false">LEFT(A39)</f>
        <v>3</v>
      </c>
      <c r="C39" s="220" t="s">
        <v>687</v>
      </c>
      <c r="D39" s="220" t="str">
        <f aca="false" t="array" ref="D39:D39">_xlfn.XLOOKUP(Tabla4[ROOM],Tabla14[Villa],Tabla14['# Serie],"No se Encontro",0,1)</f>
        <v>CNQ4KPPRY4</v>
      </c>
      <c r="E39" s="382" t="n">
        <v>45774</v>
      </c>
      <c r="G39" s="221" t="s">
        <v>579</v>
      </c>
      <c r="H39" s="220" t="s">
        <v>688</v>
      </c>
      <c r="I39" s="220" t="s">
        <v>689</v>
      </c>
      <c r="J39" s="387" t="n">
        <v>192168204191</v>
      </c>
      <c r="K39" s="220" t="n">
        <v>1038</v>
      </c>
      <c r="L39" s="386" t="str">
        <f aca="false">_xlfn.CONCAT("T",B39,"VLEV",A39,IF(LEN(A39)=4,"OF",))</f>
        <v>T3VLEV3607A</v>
      </c>
      <c r="O39" s="220" t="str">
        <f aca="false">_xlfn.CONCAT("LaEstancia",A39)</f>
        <v>LaEstancia3607A</v>
      </c>
    </row>
    <row r="40" customFormat="false" ht="15" hidden="false" customHeight="false" outlineLevel="0" collapsed="false">
      <c r="A40" s="381" t="s">
        <v>235</v>
      </c>
      <c r="B40" s="220" t="str">
        <f aca="false">LEFT(A40)</f>
        <v>3</v>
      </c>
      <c r="C40" s="220" t="s">
        <v>555</v>
      </c>
      <c r="D40" s="220" t="str">
        <f aca="false" t="array" ref="D40:D40">_xlfn.XLOOKUP(Tabla4[ROOM],Tabla14[Villa],Tabla14['# Serie],"No se Encontro",0,1)</f>
        <v>CNQ4KPPRY4</v>
      </c>
      <c r="E40" s="382" t="n">
        <v>45771</v>
      </c>
      <c r="G40" s="221" t="s">
        <v>579</v>
      </c>
      <c r="H40" s="220" t="s">
        <v>690</v>
      </c>
      <c r="I40" s="220" t="s">
        <v>691</v>
      </c>
      <c r="J40" s="387" t="n">
        <v>192168204223</v>
      </c>
      <c r="K40" s="220" t="n">
        <v>1039</v>
      </c>
      <c r="L40" s="386" t="str">
        <f aca="false">_xlfn.CONCAT("T",B40,"VLEV",A40,IF(LEN(A40)=4,"OF",))</f>
        <v>T3VLEV3607B</v>
      </c>
      <c r="O40" s="220" t="str">
        <f aca="false">_xlfn.CONCAT("LaEstancia",A40)</f>
        <v>LaEstancia3607B</v>
      </c>
    </row>
    <row r="41" customFormat="false" ht="15" hidden="false" customHeight="false" outlineLevel="0" collapsed="false">
      <c r="A41" s="381" t="s">
        <v>184</v>
      </c>
      <c r="B41" s="220" t="str">
        <f aca="false">LEFT(A41)</f>
        <v>3</v>
      </c>
      <c r="C41" s="220" t="s">
        <v>558</v>
      </c>
      <c r="D41" s="220" t="str">
        <f aca="false" t="array" ref="D41:D41">_xlfn.XLOOKUP(Tabla4[ROOM],Tabla14[Villa],Tabla14['# Serie],"No se Encontro",0,1)</f>
        <v>CNQ4KPPRY4</v>
      </c>
      <c r="E41" s="382" t="s">
        <v>584</v>
      </c>
      <c r="G41" s="221" t="s">
        <v>579</v>
      </c>
      <c r="H41" s="220" t="s">
        <v>692</v>
      </c>
      <c r="I41" s="220" t="s">
        <v>693</v>
      </c>
      <c r="J41" s="387" t="n">
        <v>192168204255</v>
      </c>
      <c r="K41" s="220" t="n">
        <v>1040</v>
      </c>
      <c r="L41" s="386" t="str">
        <f aca="false">_xlfn.CONCAT("T",B41,"VLEV",A41,IF(LEN(A41)=4,"OF",))</f>
        <v>T3VLEV3705A</v>
      </c>
      <c r="O41" s="220" t="str">
        <f aca="false">_xlfn.CONCAT("LaEstancia",A41)</f>
        <v>LaEstancia3705A</v>
      </c>
    </row>
    <row r="42" customFormat="false" ht="15" hidden="false" customHeight="false" outlineLevel="0" collapsed="false">
      <c r="A42" s="381" t="s">
        <v>192</v>
      </c>
      <c r="B42" s="220" t="str">
        <f aca="false">LEFT(A42)</f>
        <v>3</v>
      </c>
      <c r="C42" s="220" t="s">
        <v>556</v>
      </c>
      <c r="D42" s="220" t="str">
        <f aca="false" t="array" ref="D42:D42">_xlfn.XLOOKUP(Tabla4[ROOM],Tabla14[Villa],Tabla14['# Serie],"No se Encontro",0,1)</f>
        <v>CNQ4KPPRY4</v>
      </c>
      <c r="E42" s="382" t="s">
        <v>584</v>
      </c>
      <c r="G42" s="221" t="s">
        <v>579</v>
      </c>
      <c r="H42" s="220" t="s">
        <v>694</v>
      </c>
      <c r="I42" s="220" t="s">
        <v>695</v>
      </c>
      <c r="J42" s="220" t="s">
        <v>696</v>
      </c>
      <c r="K42" s="220" t="n">
        <v>1041</v>
      </c>
      <c r="L42" s="386" t="str">
        <f aca="false">_xlfn.CONCAT("T",B42,"VLEV",A42,IF(LEN(A42)=4,"OF",))</f>
        <v>T3VLEV3705B</v>
      </c>
      <c r="O42" s="220" t="str">
        <f aca="false">_xlfn.CONCAT("LaEstancia",A42)</f>
        <v>LaEstancia3705B</v>
      </c>
    </row>
    <row r="43" customFormat="false" ht="15" hidden="false" customHeight="false" outlineLevel="0" collapsed="false">
      <c r="A43" s="381" t="s">
        <v>200</v>
      </c>
      <c r="B43" s="220" t="str">
        <f aca="false">LEFT(A43)</f>
        <v>3</v>
      </c>
      <c r="C43" s="220" t="s">
        <v>557</v>
      </c>
      <c r="D43" s="220" t="str">
        <f aca="false" t="array" ref="D43:D43">_xlfn.XLOOKUP(Tabla4[ROOM],Tabla14[Villa],Tabla14['# Serie],"No se Encontro",0,1)</f>
        <v>CNQ4KPPRY4</v>
      </c>
      <c r="E43" s="382" t="n">
        <v>45771</v>
      </c>
      <c r="G43" s="221" t="s">
        <v>579</v>
      </c>
      <c r="H43" s="220" t="s">
        <v>697</v>
      </c>
      <c r="I43" s="220" t="s">
        <v>698</v>
      </c>
      <c r="J43" s="220" t="s">
        <v>699</v>
      </c>
      <c r="K43" s="220" t="n">
        <v>1042</v>
      </c>
      <c r="L43" s="386" t="str">
        <f aca="false">_xlfn.CONCAT("T",B43,"VLEV",A43,IF(LEN(A43)=4,"OF",))</f>
        <v>T3VLEV3706A</v>
      </c>
      <c r="O43" s="220" t="str">
        <f aca="false">_xlfn.CONCAT("LaEstancia",A43)</f>
        <v>LaEstancia3706A</v>
      </c>
    </row>
    <row r="44" customFormat="false" ht="15" hidden="false" customHeight="false" outlineLevel="0" collapsed="false">
      <c r="A44" s="381" t="s">
        <v>208</v>
      </c>
      <c r="B44" s="220" t="str">
        <f aca="false">LEFT(A44)</f>
        <v>3</v>
      </c>
      <c r="C44" s="220" t="s">
        <v>559</v>
      </c>
      <c r="D44" s="220" t="str">
        <f aca="false" t="array" ref="D44:D44">_xlfn.XLOOKUP(Tabla4[ROOM],Tabla14[Villa],Tabla14['# Serie],"No se Encontro",0,1)</f>
        <v>CNQ4KPPRY4</v>
      </c>
      <c r="E44" s="382" t="n">
        <v>45771</v>
      </c>
      <c r="G44" s="221" t="s">
        <v>579</v>
      </c>
      <c r="H44" s="220" t="s">
        <v>700</v>
      </c>
      <c r="I44" s="220" t="s">
        <v>701</v>
      </c>
      <c r="J44" s="220" t="s">
        <v>702</v>
      </c>
      <c r="K44" s="220" t="n">
        <v>1043</v>
      </c>
      <c r="L44" s="386" t="str">
        <f aca="false">_xlfn.CONCAT("T",B44,"VLEV",A44,IF(LEN(A44)=4,"OF",))</f>
        <v>T3VLEV3706B</v>
      </c>
      <c r="O44" s="220" t="str">
        <f aca="false">_xlfn.CONCAT("LaEstancia",A44)</f>
        <v>LaEstancia3706B</v>
      </c>
    </row>
    <row r="45" customFormat="false" ht="15" hidden="false" customHeight="false" outlineLevel="0" collapsed="false">
      <c r="A45" s="381" t="s">
        <v>216</v>
      </c>
      <c r="B45" s="220" t="str">
        <f aca="false">LEFT(A45)</f>
        <v>3</v>
      </c>
      <c r="C45" s="220" t="s">
        <v>560</v>
      </c>
      <c r="D45" s="220" t="str">
        <f aca="false" t="array" ref="D45:D45">_xlfn.XLOOKUP(Tabla4[ROOM],Tabla14[Villa],Tabla14['# Serie],"No se Encontro",0,1)</f>
        <v>CNQ4KPPRY4</v>
      </c>
      <c r="E45" s="382" t="n">
        <v>45771</v>
      </c>
      <c r="G45" s="221" t="s">
        <v>579</v>
      </c>
      <c r="H45" s="220" t="s">
        <v>703</v>
      </c>
      <c r="I45" s="220" t="s">
        <v>704</v>
      </c>
      <c r="J45" s="387" t="n">
        <v>192168205127</v>
      </c>
      <c r="K45" s="220" t="n">
        <v>1044</v>
      </c>
      <c r="L45" s="386" t="str">
        <f aca="false">_xlfn.CONCAT("T",B45,"VLEV",A45,IF(LEN(A45)=4,"OF",))</f>
        <v>T3VLEV3707A</v>
      </c>
      <c r="O45" s="220" t="str">
        <f aca="false">_xlfn.CONCAT("LaEstancia",A45)</f>
        <v>LaEstancia3707A</v>
      </c>
    </row>
    <row r="46" customFormat="false" ht="15" hidden="false" customHeight="false" outlineLevel="0" collapsed="false">
      <c r="A46" s="381" t="s">
        <v>223</v>
      </c>
      <c r="B46" s="220" t="str">
        <f aca="false">LEFT(A46)</f>
        <v>3</v>
      </c>
      <c r="C46" s="220" t="s">
        <v>561</v>
      </c>
      <c r="D46" s="220" t="str">
        <f aca="false" t="array" ref="D46:D46">_xlfn.XLOOKUP(Tabla4[ROOM],Tabla14[Villa],Tabla14['# Serie],"No se Encontro",0,1)</f>
        <v>CNQ4KPPRY4</v>
      </c>
      <c r="E46" s="382" t="n">
        <v>45772</v>
      </c>
      <c r="G46" s="221" t="s">
        <v>579</v>
      </c>
      <c r="H46" s="220" t="s">
        <v>705</v>
      </c>
      <c r="I46" s="220" t="s">
        <v>706</v>
      </c>
      <c r="J46" s="387" t="n">
        <v>192168205159</v>
      </c>
      <c r="K46" s="220" t="n">
        <v>1045</v>
      </c>
      <c r="L46" s="386" t="str">
        <f aca="false">_xlfn.CONCAT("T",B46,"VLEV",A46,IF(LEN(A46)=4,"OF",))</f>
        <v>T3VLEV3707B</v>
      </c>
      <c r="O46" s="220" t="str">
        <f aca="false">_xlfn.CONCAT("LaEstancia",A46)</f>
        <v>LaEstancia3707B</v>
      </c>
    </row>
    <row r="47" customFormat="false" ht="15" hidden="false" customHeight="false" outlineLevel="0" collapsed="false">
      <c r="A47" s="381" t="s">
        <v>168</v>
      </c>
      <c r="B47" s="220" t="str">
        <f aca="false">LEFT(A47)</f>
        <v>3</v>
      </c>
      <c r="C47" s="220" t="s">
        <v>562</v>
      </c>
      <c r="D47" s="220" t="str">
        <f aca="false" t="array" ref="D47:D47">_xlfn.XLOOKUP(Tabla4[ROOM],Tabla14[Villa],Tabla14['# Serie],"No se Encontro",0,1)</f>
        <v>CNQ4KPPRY4</v>
      </c>
      <c r="E47" s="382" t="n">
        <v>45774</v>
      </c>
      <c r="G47" s="221" t="s">
        <v>579</v>
      </c>
      <c r="H47" s="220" t="s">
        <v>707</v>
      </c>
      <c r="I47" s="220" t="s">
        <v>708</v>
      </c>
      <c r="J47" s="387" t="n">
        <v>192168205191</v>
      </c>
      <c r="K47" s="220" t="n">
        <v>1046</v>
      </c>
      <c r="L47" s="386" t="str">
        <f aca="false">_xlfn.CONCAT("T",B47,"VLEV",A47,IF(LEN(A47)=4,"OF",))</f>
        <v>T3VLEV3805A</v>
      </c>
      <c r="O47" s="220" t="str">
        <f aca="false">_xlfn.CONCAT("LaEstancia",A47)</f>
        <v>LaEstancia3805A</v>
      </c>
    </row>
    <row r="48" customFormat="false" ht="15" hidden="false" customHeight="false" outlineLevel="0" collapsed="false">
      <c r="A48" s="381" t="s">
        <v>176</v>
      </c>
      <c r="B48" s="220" t="str">
        <f aca="false">LEFT(A48)</f>
        <v>3</v>
      </c>
      <c r="C48" s="220" t="s">
        <v>513</v>
      </c>
      <c r="D48" s="220" t="str">
        <f aca="false" t="array" ref="D48:D48">_xlfn.XLOOKUP(Tabla4[ROOM],Tabla14[Villa],Tabla14['# Serie],"No se Encontro",0,1)</f>
        <v>CNQ4KPPRY4</v>
      </c>
      <c r="E48" s="382" t="n">
        <v>45774</v>
      </c>
      <c r="G48" s="221" t="s">
        <v>579</v>
      </c>
      <c r="H48" s="220" t="s">
        <v>709</v>
      </c>
      <c r="I48" s="220" t="s">
        <v>710</v>
      </c>
      <c r="J48" s="387" t="n">
        <v>192168205223</v>
      </c>
      <c r="K48" s="220" t="n">
        <v>1047</v>
      </c>
      <c r="L48" s="386" t="str">
        <f aca="false">_xlfn.CONCAT("T",B48,"VLEV",A48,IF(LEN(A48)=4,"OF",))</f>
        <v>T3VLEV3805B</v>
      </c>
      <c r="O48" s="220" t="str">
        <f aca="false">_xlfn.CONCAT("LaEstancia",A48)</f>
        <v>LaEstancia3805B</v>
      </c>
    </row>
    <row r="49" customFormat="false" ht="15" hidden="false" customHeight="false" outlineLevel="0" collapsed="false">
      <c r="A49" s="381" t="s">
        <v>185</v>
      </c>
      <c r="B49" s="220" t="str">
        <f aca="false">LEFT(A49)</f>
        <v>3</v>
      </c>
      <c r="C49" s="220" t="s">
        <v>514</v>
      </c>
      <c r="D49" s="220" t="str">
        <f aca="false" t="array" ref="D49:D49">_xlfn.XLOOKUP(Tabla4[ROOM],Tabla14[Villa],Tabla14['# Serie],"No se Encontro",0,1)</f>
        <v>CNQ4KPPRY4</v>
      </c>
      <c r="E49" s="382" t="n">
        <v>45773</v>
      </c>
      <c r="G49" s="221" t="s">
        <v>579</v>
      </c>
      <c r="H49" s="220" t="s">
        <v>711</v>
      </c>
      <c r="I49" s="220" t="s">
        <v>712</v>
      </c>
      <c r="J49" s="387" t="n">
        <v>192168205255</v>
      </c>
      <c r="K49" s="220" t="n">
        <v>1048</v>
      </c>
      <c r="L49" s="386" t="str">
        <f aca="false">_xlfn.CONCAT("T",B49,"VLEV",A49,IF(LEN(A49)=4,"OF",))</f>
        <v>T3VLEV3806A</v>
      </c>
      <c r="O49" s="220" t="str">
        <f aca="false">_xlfn.CONCAT("LaEstancia",A49)</f>
        <v>LaEstancia3806A</v>
      </c>
    </row>
    <row r="50" customFormat="false" ht="15" hidden="false" customHeight="false" outlineLevel="0" collapsed="false">
      <c r="A50" s="381" t="s">
        <v>193</v>
      </c>
      <c r="B50" s="220" t="str">
        <f aca="false">LEFT(A50)</f>
        <v>3</v>
      </c>
      <c r="C50" s="220" t="s">
        <v>515</v>
      </c>
      <c r="D50" s="220" t="str">
        <f aca="false" t="array" ref="D50:D50">_xlfn.XLOOKUP(Tabla4[ROOM],Tabla14[Villa],Tabla14['# Serie],"No se Encontro",0,1)</f>
        <v>CNQ4KPPRY4</v>
      </c>
      <c r="E50" s="382" t="n">
        <v>45772</v>
      </c>
      <c r="G50" s="221" t="s">
        <v>579</v>
      </c>
      <c r="H50" s="220" t="s">
        <v>713</v>
      </c>
      <c r="I50" s="220" t="s">
        <v>714</v>
      </c>
      <c r="J50" s="220" t="s">
        <v>715</v>
      </c>
      <c r="K50" s="220" t="n">
        <v>1049</v>
      </c>
      <c r="L50" s="386" t="str">
        <f aca="false">_xlfn.CONCAT("T",B50,"VLEV",A50,IF(LEN(A50)=4,"OF",))</f>
        <v>T3VLEV3806B</v>
      </c>
      <c r="O50" s="220" t="str">
        <f aca="false">_xlfn.CONCAT("LaEstancia",A50)</f>
        <v>LaEstancia3806B</v>
      </c>
    </row>
    <row r="51" customFormat="false" ht="15" hidden="false" customHeight="false" outlineLevel="0" collapsed="false">
      <c r="A51" s="381" t="s">
        <v>209</v>
      </c>
      <c r="B51" s="220" t="str">
        <f aca="false">LEFT(A51)</f>
        <v>3</v>
      </c>
      <c r="C51" s="220" t="s">
        <v>517</v>
      </c>
      <c r="D51" s="220" t="str">
        <f aca="false" t="array" ref="D51:D51">_xlfn.XLOOKUP(Tabla4[ROOM],Tabla14[Villa],Tabla14['# Serie],"No se Encontro",0,1)</f>
        <v>CNQ4KPPRY4</v>
      </c>
      <c r="E51" s="382" t="s">
        <v>584</v>
      </c>
      <c r="G51" s="221" t="s">
        <v>579</v>
      </c>
      <c r="H51" s="220" t="s">
        <v>716</v>
      </c>
      <c r="I51" s="220" t="s">
        <v>717</v>
      </c>
      <c r="J51" s="220" t="s">
        <v>718</v>
      </c>
      <c r="K51" s="220" t="n">
        <v>1050</v>
      </c>
      <c r="L51" s="386" t="str">
        <f aca="false">_xlfn.CONCAT("T",B51,"VLEV",A51,IF(LEN(A51)=4,"OF",))</f>
        <v>T3VLEV3807B</v>
      </c>
      <c r="O51" s="220" t="str">
        <f aca="false">_xlfn.CONCAT("LaEstancia",A51)</f>
        <v>LaEstancia3807B</v>
      </c>
    </row>
    <row r="52" customFormat="false" ht="15" hidden="false" customHeight="false" outlineLevel="0" collapsed="false">
      <c r="A52" s="381" t="s">
        <v>719</v>
      </c>
      <c r="B52" s="220" t="str">
        <f aca="false">LEFT(A52)</f>
        <v>3</v>
      </c>
      <c r="D52" s="220" t="str">
        <f aca="false" t="array" ref="D52:D52">_xlfn.XLOOKUP(Tabla4[ROOM],Tabla14[Villa],Tabla14['# Serie],"No se Encontro",0,1)</f>
        <v>CNQ4KPPRY4</v>
      </c>
      <c r="E52" s="382"/>
      <c r="F52" s="382"/>
      <c r="G52" s="221"/>
      <c r="H52" s="220" t="s">
        <v>720</v>
      </c>
      <c r="I52" s="220" t="s">
        <v>721</v>
      </c>
      <c r="J52" s="220" t="s">
        <v>722</v>
      </c>
      <c r="K52" s="220" t="n">
        <v>1051</v>
      </c>
      <c r="L52" s="386" t="n">
        <v>123456789</v>
      </c>
      <c r="O52" s="220" t="s">
        <v>723</v>
      </c>
    </row>
    <row r="53" customFormat="false" ht="15" hidden="false" customHeight="false" outlineLevel="0" collapsed="false">
      <c r="D53" s="220"/>
      <c r="E53" s="382"/>
      <c r="F53" s="382"/>
      <c r="G53" s="221"/>
      <c r="J53" s="387"/>
      <c r="L53" s="386"/>
    </row>
    <row r="54" customFormat="false" ht="15" hidden="false" customHeight="false" outlineLevel="0" collapsed="false">
      <c r="D54" s="220"/>
      <c r="E54" s="382"/>
      <c r="F54" s="382"/>
      <c r="G54" s="221"/>
      <c r="J54" s="387"/>
      <c r="L54" s="386"/>
    </row>
    <row r="55" customFormat="false" ht="15" hidden="false" customHeight="false" outlineLevel="0" collapsed="false">
      <c r="D55" s="220"/>
      <c r="E55" s="382"/>
      <c r="F55" s="382"/>
      <c r="G55" s="221"/>
      <c r="J55" s="387"/>
      <c r="L55" s="386"/>
    </row>
    <row r="56" customFormat="false" ht="15" hidden="false" customHeight="false" outlineLevel="0" collapsed="false">
      <c r="D56" s="220"/>
      <c r="E56" s="382"/>
      <c r="F56" s="382"/>
      <c r="G56" s="221"/>
      <c r="J56" s="387"/>
      <c r="L56" s="386"/>
    </row>
    <row r="57" customFormat="false" ht="15" hidden="false" customHeight="false" outlineLevel="0" collapsed="false">
      <c r="D57" s="220"/>
      <c r="E57" s="382"/>
      <c r="F57" s="382"/>
      <c r="G57" s="221"/>
      <c r="J57" s="387"/>
      <c r="L57" s="386"/>
    </row>
    <row r="58" customFormat="false" ht="15" hidden="false" customHeight="false" outlineLevel="0" collapsed="false">
      <c r="F58" s="221"/>
    </row>
    <row r="59" customFormat="false" ht="15" hidden="false" customHeight="false" outlineLevel="0" collapsed="false">
      <c r="F59" s="221"/>
    </row>
    <row r="60" customFormat="false" ht="15" hidden="false" customHeight="false" outlineLevel="0" collapsed="false">
      <c r="F60" s="221"/>
    </row>
    <row r="61" customFormat="false" ht="15" hidden="false" customHeight="false" outlineLevel="0" collapsed="false">
      <c r="F61" s="221"/>
    </row>
    <row r="62" customFormat="false" ht="15" hidden="false" customHeight="false" outlineLevel="0" collapsed="false">
      <c r="F62" s="221"/>
    </row>
    <row r="63" customFormat="false" ht="15" hidden="false" customHeight="false" outlineLevel="0" collapsed="false">
      <c r="F63" s="221"/>
    </row>
    <row r="64" customFormat="false" ht="15" hidden="false" customHeight="false" outlineLevel="0" collapsed="false">
      <c r="F64" s="221"/>
    </row>
    <row r="65" customFormat="false" ht="15" hidden="false" customHeight="false" outlineLevel="0" collapsed="false">
      <c r="F65" s="221"/>
    </row>
    <row r="66" customFormat="false" ht="15" hidden="false" customHeight="false" outlineLevel="0" collapsed="false">
      <c r="F66" s="221"/>
    </row>
    <row r="67" customFormat="false" ht="15" hidden="false" customHeight="false" outlineLevel="0" collapsed="false">
      <c r="F67" s="221"/>
    </row>
    <row r="68" customFormat="false" ht="15" hidden="false" customHeight="false" outlineLevel="0" collapsed="false">
      <c r="F68" s="221"/>
    </row>
    <row r="69" customFormat="false" ht="15" hidden="false" customHeight="false" outlineLevel="0" collapsed="false">
      <c r="F69" s="221"/>
    </row>
    <row r="70" customFormat="false" ht="15" hidden="false" customHeight="false" outlineLevel="0" collapsed="false">
      <c r="F70" s="221"/>
    </row>
    <row r="71" customFormat="false" ht="15" hidden="false" customHeight="false" outlineLevel="0" collapsed="false">
      <c r="F71" s="221"/>
    </row>
    <row r="72" customFormat="false" ht="15" hidden="false" customHeight="false" outlineLevel="0" collapsed="false">
      <c r="F72" s="221"/>
    </row>
    <row r="73" customFormat="false" ht="15" hidden="false" customHeight="false" outlineLevel="0" collapsed="false">
      <c r="F73" s="221"/>
    </row>
    <row r="74" customFormat="false" ht="15" hidden="false" customHeight="false" outlineLevel="0" collapsed="false">
      <c r="F74" s="221"/>
    </row>
    <row r="75" customFormat="false" ht="15" hidden="false" customHeight="false" outlineLevel="0" collapsed="false">
      <c r="F75" s="221"/>
    </row>
    <row r="76" customFormat="false" ht="15" hidden="false" customHeight="false" outlineLevel="0" collapsed="false">
      <c r="F76" s="221"/>
    </row>
    <row r="77" customFormat="false" ht="15" hidden="false" customHeight="false" outlineLevel="0" collapsed="false">
      <c r="F77" s="221"/>
    </row>
    <row r="78" customFormat="false" ht="15" hidden="false" customHeight="false" outlineLevel="0" collapsed="false">
      <c r="F78" s="221"/>
    </row>
    <row r="79" customFormat="false" ht="15" hidden="false" customHeight="false" outlineLevel="0" collapsed="false">
      <c r="F79" s="221"/>
    </row>
    <row r="80" customFormat="false" ht="15" hidden="false" customHeight="false" outlineLevel="0" collapsed="false">
      <c r="F80" s="221"/>
    </row>
    <row r="81" customFormat="false" ht="15" hidden="false" customHeight="false" outlineLevel="0" collapsed="false">
      <c r="F81" s="221"/>
    </row>
    <row r="82" customFormat="false" ht="15" hidden="false" customHeight="false" outlineLevel="0" collapsed="false">
      <c r="F82" s="221"/>
    </row>
    <row r="83" customFormat="false" ht="15" hidden="false" customHeight="false" outlineLevel="0" collapsed="false">
      <c r="F83" s="221"/>
    </row>
    <row r="84" customFormat="false" ht="15" hidden="false" customHeight="false" outlineLevel="0" collapsed="false">
      <c r="F84" s="221"/>
    </row>
    <row r="85" customFormat="false" ht="15" hidden="false" customHeight="false" outlineLevel="0" collapsed="false">
      <c r="F85" s="221"/>
    </row>
    <row r="86" customFormat="false" ht="15" hidden="false" customHeight="false" outlineLevel="0" collapsed="false">
      <c r="F86" s="221"/>
    </row>
    <row r="87" customFormat="false" ht="15" hidden="false" customHeight="false" outlineLevel="0" collapsed="false">
      <c r="F87" s="221"/>
    </row>
    <row r="88" customFormat="false" ht="15" hidden="false" customHeight="false" outlineLevel="0" collapsed="false">
      <c r="F88" s="221"/>
    </row>
    <row r="89" customFormat="false" ht="15" hidden="false" customHeight="false" outlineLevel="0" collapsed="false">
      <c r="F89" s="221"/>
    </row>
    <row r="90" customFormat="false" ht="15" hidden="false" customHeight="false" outlineLevel="0" collapsed="false">
      <c r="F90" s="221"/>
    </row>
    <row r="91" customFormat="false" ht="15" hidden="false" customHeight="false" outlineLevel="0" collapsed="false">
      <c r="F91" s="221"/>
    </row>
    <row r="92" customFormat="false" ht="15" hidden="false" customHeight="false" outlineLevel="0" collapsed="false">
      <c r="F92" s="221"/>
    </row>
    <row r="93" customFormat="false" ht="15" hidden="false" customHeight="false" outlineLevel="0" collapsed="false">
      <c r="F93" s="221"/>
    </row>
    <row r="94" customFormat="false" ht="15" hidden="false" customHeight="false" outlineLevel="0" collapsed="false">
      <c r="F94" s="221"/>
    </row>
    <row r="95" customFormat="false" ht="15" hidden="false" customHeight="false" outlineLevel="0" collapsed="false">
      <c r="F95" s="221"/>
    </row>
    <row r="96" customFormat="false" ht="15" hidden="false" customHeight="false" outlineLevel="0" collapsed="false">
      <c r="F96" s="221"/>
    </row>
    <row r="97" customFormat="false" ht="15" hidden="false" customHeight="false" outlineLevel="0" collapsed="false">
      <c r="F97" s="221"/>
    </row>
    <row r="98" customFormat="false" ht="15" hidden="false" customHeight="false" outlineLevel="0" collapsed="false">
      <c r="F98" s="221"/>
    </row>
    <row r="99" customFormat="false" ht="15" hidden="false" customHeight="false" outlineLevel="0" collapsed="false">
      <c r="F99" s="221"/>
    </row>
    <row r="100" customFormat="false" ht="15" hidden="false" customHeight="false" outlineLevel="0" collapsed="false">
      <c r="F100" s="221"/>
    </row>
    <row r="101" customFormat="false" ht="15" hidden="false" customHeight="false" outlineLevel="0" collapsed="false">
      <c r="F101" s="221"/>
    </row>
    <row r="102" customFormat="false" ht="15" hidden="false" customHeight="false" outlineLevel="0" collapsed="false">
      <c r="F102" s="221"/>
    </row>
    <row r="103" customFormat="false" ht="15" hidden="false" customHeight="false" outlineLevel="0" collapsed="false">
      <c r="F103" s="221"/>
    </row>
    <row r="104" customFormat="false" ht="15" hidden="false" customHeight="false" outlineLevel="0" collapsed="false">
      <c r="F104" s="221"/>
    </row>
    <row r="105" customFormat="false" ht="15" hidden="false" customHeight="false" outlineLevel="0" collapsed="false">
      <c r="F105" s="221"/>
    </row>
    <row r="106" customFormat="false" ht="15" hidden="false" customHeight="false" outlineLevel="0" collapsed="false">
      <c r="F106" s="221"/>
    </row>
    <row r="107" customFormat="false" ht="15" hidden="false" customHeight="false" outlineLevel="0" collapsed="false">
      <c r="F107" s="221"/>
    </row>
    <row r="108" customFormat="false" ht="15" hidden="false" customHeight="false" outlineLevel="0" collapsed="false">
      <c r="F108" s="221"/>
    </row>
    <row r="109" customFormat="false" ht="15" hidden="false" customHeight="false" outlineLevel="0" collapsed="false">
      <c r="F109" s="221"/>
    </row>
    <row r="110" customFormat="false" ht="15" hidden="false" customHeight="false" outlineLevel="0" collapsed="false">
      <c r="F110" s="221"/>
    </row>
    <row r="111" customFormat="false" ht="15" hidden="false" customHeight="false" outlineLevel="0" collapsed="false">
      <c r="F111" s="221"/>
    </row>
    <row r="112" customFormat="false" ht="15" hidden="false" customHeight="false" outlineLevel="0" collapsed="false">
      <c r="F112" s="221"/>
    </row>
    <row r="113" customFormat="false" ht="15" hidden="false" customHeight="false" outlineLevel="0" collapsed="false">
      <c r="F113" s="221"/>
    </row>
    <row r="114" customFormat="false" ht="15" hidden="false" customHeight="false" outlineLevel="0" collapsed="false">
      <c r="F114" s="221"/>
    </row>
    <row r="115" customFormat="false" ht="15" hidden="false" customHeight="false" outlineLevel="0" collapsed="false">
      <c r="F115" s="221"/>
    </row>
    <row r="116" customFormat="false" ht="15" hidden="false" customHeight="false" outlineLevel="0" collapsed="false">
      <c r="F116" s="221"/>
    </row>
    <row r="117" customFormat="false" ht="15" hidden="false" customHeight="false" outlineLevel="0" collapsed="false">
      <c r="F117" s="221"/>
    </row>
    <row r="118" customFormat="false" ht="15" hidden="false" customHeight="false" outlineLevel="0" collapsed="false">
      <c r="F118" s="221"/>
    </row>
    <row r="119" customFormat="false" ht="15" hidden="false" customHeight="false" outlineLevel="0" collapsed="false">
      <c r="F119" s="221"/>
    </row>
    <row r="120" customFormat="false" ht="15" hidden="false" customHeight="false" outlineLevel="0" collapsed="false">
      <c r="F120" s="221"/>
    </row>
    <row r="121" customFormat="false" ht="15" hidden="false" customHeight="false" outlineLevel="0" collapsed="false">
      <c r="F121" s="221"/>
    </row>
    <row r="122" customFormat="false" ht="15" hidden="false" customHeight="false" outlineLevel="0" collapsed="false">
      <c r="F122" s="221"/>
    </row>
    <row r="123" customFormat="false" ht="15" hidden="false" customHeight="false" outlineLevel="0" collapsed="false">
      <c r="F123" s="221"/>
    </row>
    <row r="124" customFormat="false" ht="15" hidden="false" customHeight="false" outlineLevel="0" collapsed="false">
      <c r="F124" s="221"/>
    </row>
    <row r="125" customFormat="false" ht="15" hidden="false" customHeight="false" outlineLevel="0" collapsed="false">
      <c r="F125" s="221"/>
    </row>
    <row r="126" customFormat="false" ht="15" hidden="false" customHeight="false" outlineLevel="0" collapsed="false">
      <c r="F126" s="221"/>
    </row>
    <row r="127" customFormat="false" ht="15" hidden="false" customHeight="false" outlineLevel="0" collapsed="false">
      <c r="F127" s="221"/>
    </row>
    <row r="128" customFormat="false" ht="15" hidden="false" customHeight="false" outlineLevel="0" collapsed="false">
      <c r="F128" s="221"/>
    </row>
    <row r="129" customFormat="false" ht="15" hidden="false" customHeight="false" outlineLevel="0" collapsed="false">
      <c r="F129" s="221"/>
    </row>
    <row r="130" customFormat="false" ht="15" hidden="false" customHeight="false" outlineLevel="0" collapsed="false">
      <c r="F130" s="221"/>
    </row>
    <row r="131" customFormat="false" ht="15" hidden="false" customHeight="false" outlineLevel="0" collapsed="false">
      <c r="F131" s="221"/>
    </row>
    <row r="132" customFormat="false" ht="15" hidden="false" customHeight="false" outlineLevel="0" collapsed="false">
      <c r="F132" s="221"/>
    </row>
    <row r="133" customFormat="false" ht="15" hidden="false" customHeight="false" outlineLevel="0" collapsed="false">
      <c r="F133" s="221"/>
    </row>
    <row r="134" customFormat="false" ht="15" hidden="false" customHeight="false" outlineLevel="0" collapsed="false">
      <c r="F134" s="221"/>
    </row>
    <row r="135" customFormat="false" ht="15" hidden="false" customHeight="false" outlineLevel="0" collapsed="false">
      <c r="F135" s="221"/>
    </row>
    <row r="136" customFormat="false" ht="15" hidden="false" customHeight="false" outlineLevel="0" collapsed="false">
      <c r="F136" s="221"/>
    </row>
    <row r="137" customFormat="false" ht="15" hidden="false" customHeight="false" outlineLevel="0" collapsed="false">
      <c r="F137" s="221"/>
    </row>
    <row r="138" customFormat="false" ht="15" hidden="false" customHeight="false" outlineLevel="0" collapsed="false">
      <c r="F138" s="221"/>
    </row>
    <row r="139" customFormat="false" ht="15" hidden="false" customHeight="false" outlineLevel="0" collapsed="false">
      <c r="F139" s="221"/>
    </row>
    <row r="140" customFormat="false" ht="15" hidden="false" customHeight="false" outlineLevel="0" collapsed="false">
      <c r="F140" s="221"/>
    </row>
    <row r="141" customFormat="false" ht="15" hidden="false" customHeight="false" outlineLevel="0" collapsed="false">
      <c r="F141" s="221"/>
    </row>
    <row r="142" customFormat="false" ht="15" hidden="false" customHeight="false" outlineLevel="0" collapsed="false">
      <c r="F142" s="221"/>
    </row>
    <row r="143" customFormat="false" ht="15" hidden="false" customHeight="false" outlineLevel="0" collapsed="false">
      <c r="F143" s="221"/>
    </row>
    <row r="144" customFormat="false" ht="15" hidden="false" customHeight="false" outlineLevel="0" collapsed="false">
      <c r="F144" s="221"/>
    </row>
    <row r="145" customFormat="false" ht="15" hidden="false" customHeight="false" outlineLevel="0" collapsed="false">
      <c r="F145" s="221"/>
    </row>
    <row r="146" customFormat="false" ht="15" hidden="false" customHeight="false" outlineLevel="0" collapsed="false">
      <c r="F146" s="221"/>
    </row>
    <row r="147" customFormat="false" ht="15" hidden="false" customHeight="false" outlineLevel="0" collapsed="false">
      <c r="F147" s="221"/>
    </row>
    <row r="148" customFormat="false" ht="15" hidden="false" customHeight="false" outlineLevel="0" collapsed="false">
      <c r="F148" s="221"/>
    </row>
    <row r="149" customFormat="false" ht="15" hidden="false" customHeight="false" outlineLevel="0" collapsed="false">
      <c r="F149" s="221"/>
    </row>
    <row r="150" customFormat="false" ht="15" hidden="false" customHeight="false" outlineLevel="0" collapsed="false">
      <c r="F150" s="221"/>
    </row>
    <row r="151" customFormat="false" ht="15" hidden="false" customHeight="false" outlineLevel="0" collapsed="false">
      <c r="F151" s="221"/>
    </row>
    <row r="152" customFormat="false" ht="15" hidden="false" customHeight="false" outlineLevel="0" collapsed="false">
      <c r="F152" s="221"/>
    </row>
    <row r="153" customFormat="false" ht="15" hidden="false" customHeight="false" outlineLevel="0" collapsed="false">
      <c r="F153" s="221"/>
    </row>
    <row r="154" customFormat="false" ht="15" hidden="false" customHeight="false" outlineLevel="0" collapsed="false">
      <c r="F154" s="221"/>
    </row>
    <row r="155" customFormat="false" ht="15" hidden="false" customHeight="false" outlineLevel="0" collapsed="false">
      <c r="F155" s="221"/>
    </row>
    <row r="156" customFormat="false" ht="15" hidden="false" customHeight="false" outlineLevel="0" collapsed="false">
      <c r="F156" s="221"/>
    </row>
    <row r="157" customFormat="false" ht="15" hidden="false" customHeight="false" outlineLevel="0" collapsed="false">
      <c r="F157" s="221"/>
    </row>
    <row r="158" customFormat="false" ht="15" hidden="false" customHeight="false" outlineLevel="0" collapsed="false">
      <c r="F158" s="221"/>
    </row>
    <row r="159" customFormat="false" ht="15" hidden="false" customHeight="false" outlineLevel="0" collapsed="false">
      <c r="F159" s="221"/>
    </row>
    <row r="160" customFormat="false" ht="15" hidden="false" customHeight="false" outlineLevel="0" collapsed="false">
      <c r="F160" s="221"/>
    </row>
    <row r="161" customFormat="false" ht="15" hidden="false" customHeight="false" outlineLevel="0" collapsed="false">
      <c r="F161" s="221"/>
    </row>
    <row r="162" customFormat="false" ht="15" hidden="false" customHeight="false" outlineLevel="0" collapsed="false">
      <c r="F162" s="221"/>
    </row>
    <row r="163" customFormat="false" ht="15" hidden="false" customHeight="false" outlineLevel="0" collapsed="false">
      <c r="F163" s="221"/>
    </row>
    <row r="164" customFormat="false" ht="15" hidden="false" customHeight="false" outlineLevel="0" collapsed="false">
      <c r="F164" s="221"/>
    </row>
    <row r="165" customFormat="false" ht="15" hidden="false" customHeight="false" outlineLevel="0" collapsed="false">
      <c r="F165" s="221"/>
    </row>
    <row r="166" customFormat="false" ht="15" hidden="false" customHeight="false" outlineLevel="0" collapsed="false">
      <c r="F166" s="221"/>
    </row>
    <row r="167" customFormat="false" ht="15" hidden="false" customHeight="false" outlineLevel="0" collapsed="false">
      <c r="F167" s="221"/>
    </row>
    <row r="168" customFormat="false" ht="15" hidden="false" customHeight="false" outlineLevel="0" collapsed="false">
      <c r="F168" s="221"/>
    </row>
    <row r="169" customFormat="false" ht="15" hidden="false" customHeight="false" outlineLevel="0" collapsed="false">
      <c r="F169" s="221"/>
    </row>
    <row r="170" customFormat="false" ht="15" hidden="false" customHeight="false" outlineLevel="0" collapsed="false">
      <c r="F170" s="221"/>
    </row>
    <row r="171" customFormat="false" ht="15" hidden="false" customHeight="false" outlineLevel="0" collapsed="false">
      <c r="F171" s="221"/>
    </row>
    <row r="172" customFormat="false" ht="15" hidden="false" customHeight="false" outlineLevel="0" collapsed="false">
      <c r="F172" s="221"/>
    </row>
    <row r="173" customFormat="false" ht="15" hidden="false" customHeight="false" outlineLevel="0" collapsed="false">
      <c r="F173" s="221"/>
    </row>
    <row r="174" customFormat="false" ht="15" hidden="false" customHeight="false" outlineLevel="0" collapsed="false">
      <c r="F174" s="221"/>
    </row>
    <row r="175" customFormat="false" ht="15" hidden="false" customHeight="false" outlineLevel="0" collapsed="false">
      <c r="F175" s="221"/>
    </row>
    <row r="176" customFormat="false" ht="15" hidden="false" customHeight="false" outlineLevel="0" collapsed="false">
      <c r="F176" s="221"/>
    </row>
    <row r="177" customFormat="false" ht="15" hidden="false" customHeight="false" outlineLevel="0" collapsed="false">
      <c r="F177" s="221"/>
    </row>
    <row r="178" customFormat="false" ht="15" hidden="false" customHeight="false" outlineLevel="0" collapsed="false">
      <c r="F178" s="221"/>
    </row>
    <row r="179" customFormat="false" ht="15" hidden="false" customHeight="false" outlineLevel="0" collapsed="false">
      <c r="F179" s="221"/>
    </row>
    <row r="180" customFormat="false" ht="15" hidden="false" customHeight="false" outlineLevel="0" collapsed="false">
      <c r="F180" s="221"/>
    </row>
    <row r="181" customFormat="false" ht="15" hidden="false" customHeight="false" outlineLevel="0" collapsed="false">
      <c r="F181" s="221"/>
    </row>
    <row r="182" customFormat="false" ht="15" hidden="false" customHeight="false" outlineLevel="0" collapsed="false">
      <c r="F182" s="221"/>
    </row>
    <row r="183" customFormat="false" ht="15" hidden="false" customHeight="false" outlineLevel="0" collapsed="false">
      <c r="F183" s="221"/>
    </row>
    <row r="184" customFormat="false" ht="15" hidden="false" customHeight="false" outlineLevel="0" collapsed="false">
      <c r="F184" s="221"/>
    </row>
    <row r="185" customFormat="false" ht="15" hidden="false" customHeight="false" outlineLevel="0" collapsed="false">
      <c r="F185" s="221"/>
    </row>
    <row r="186" customFormat="false" ht="15" hidden="false" customHeight="false" outlineLevel="0" collapsed="false">
      <c r="F186" s="221"/>
    </row>
    <row r="187" customFormat="false" ht="15" hidden="false" customHeight="false" outlineLevel="0" collapsed="false">
      <c r="F187" s="221"/>
    </row>
    <row r="188" customFormat="false" ht="15" hidden="false" customHeight="false" outlineLevel="0" collapsed="false">
      <c r="F188" s="221"/>
    </row>
    <row r="189" customFormat="false" ht="15" hidden="false" customHeight="false" outlineLevel="0" collapsed="false">
      <c r="F189" s="221"/>
    </row>
    <row r="190" customFormat="false" ht="15" hidden="false" customHeight="false" outlineLevel="0" collapsed="false">
      <c r="F190" s="221"/>
    </row>
    <row r="191" customFormat="false" ht="15" hidden="false" customHeight="false" outlineLevel="0" collapsed="false">
      <c r="F191" s="221"/>
    </row>
    <row r="192" customFormat="false" ht="15" hidden="false" customHeight="false" outlineLevel="0" collapsed="false">
      <c r="F192" s="221"/>
    </row>
    <row r="193" customFormat="false" ht="15" hidden="false" customHeight="false" outlineLevel="0" collapsed="false">
      <c r="F193" s="221"/>
    </row>
    <row r="194" customFormat="false" ht="15" hidden="false" customHeight="false" outlineLevel="0" collapsed="false">
      <c r="F194" s="221"/>
    </row>
    <row r="195" customFormat="false" ht="15" hidden="false" customHeight="false" outlineLevel="0" collapsed="false">
      <c r="F195" s="221"/>
    </row>
    <row r="196" customFormat="false" ht="15" hidden="false" customHeight="false" outlineLevel="0" collapsed="false">
      <c r="F196" s="221"/>
    </row>
    <row r="197" customFormat="false" ht="15" hidden="false" customHeight="false" outlineLevel="0" collapsed="false">
      <c r="F197" s="221"/>
    </row>
    <row r="198" customFormat="false" ht="15" hidden="false" customHeight="false" outlineLevel="0" collapsed="false">
      <c r="F198" s="221"/>
    </row>
    <row r="199" customFormat="false" ht="15" hidden="false" customHeight="false" outlineLevel="0" collapsed="false">
      <c r="F199" s="221"/>
    </row>
    <row r="200" customFormat="false" ht="15" hidden="false" customHeight="false" outlineLevel="0" collapsed="false">
      <c r="F200" s="221"/>
    </row>
    <row r="201" customFormat="false" ht="15" hidden="false" customHeight="false" outlineLevel="0" collapsed="false">
      <c r="F201" s="221"/>
    </row>
    <row r="202" customFormat="false" ht="15" hidden="false" customHeight="false" outlineLevel="0" collapsed="false">
      <c r="F202" s="221"/>
    </row>
    <row r="203" customFormat="false" ht="15" hidden="false" customHeight="false" outlineLevel="0" collapsed="false">
      <c r="F203" s="221"/>
    </row>
    <row r="204" customFormat="false" ht="15" hidden="false" customHeight="false" outlineLevel="0" collapsed="false">
      <c r="F204" s="221"/>
    </row>
    <row r="205" customFormat="false" ht="15" hidden="false" customHeight="false" outlineLevel="0" collapsed="false">
      <c r="F205" s="221"/>
    </row>
    <row r="206" customFormat="false" ht="15" hidden="false" customHeight="false" outlineLevel="0" collapsed="false">
      <c r="F206" s="221"/>
    </row>
    <row r="207" customFormat="false" ht="15" hidden="false" customHeight="false" outlineLevel="0" collapsed="false">
      <c r="F207" s="221"/>
    </row>
    <row r="208" customFormat="false" ht="15" hidden="false" customHeight="false" outlineLevel="0" collapsed="false">
      <c r="F208" s="221"/>
    </row>
    <row r="209" customFormat="false" ht="15" hidden="false" customHeight="false" outlineLevel="0" collapsed="false">
      <c r="F209" s="221"/>
    </row>
    <row r="210" customFormat="false" ht="15" hidden="false" customHeight="false" outlineLevel="0" collapsed="false">
      <c r="F210" s="221"/>
    </row>
    <row r="211" customFormat="false" ht="15" hidden="false" customHeight="false" outlineLevel="0" collapsed="false">
      <c r="F211" s="221"/>
    </row>
    <row r="212" customFormat="false" ht="15" hidden="false" customHeight="false" outlineLevel="0" collapsed="false">
      <c r="F212" s="221"/>
    </row>
    <row r="213" customFormat="false" ht="15" hidden="false" customHeight="false" outlineLevel="0" collapsed="false">
      <c r="F213" s="221"/>
    </row>
    <row r="214" customFormat="false" ht="15" hidden="false" customHeight="false" outlineLevel="0" collapsed="false">
      <c r="F214" s="221"/>
    </row>
    <row r="215" customFormat="false" ht="15" hidden="false" customHeight="false" outlineLevel="0" collapsed="false">
      <c r="F215" s="221"/>
    </row>
    <row r="216" customFormat="false" ht="15" hidden="false" customHeight="false" outlineLevel="0" collapsed="false">
      <c r="F216" s="221"/>
    </row>
    <row r="217" customFormat="false" ht="15" hidden="false" customHeight="false" outlineLevel="0" collapsed="false">
      <c r="F217" s="221"/>
    </row>
    <row r="218" customFormat="false" ht="15" hidden="false" customHeight="false" outlineLevel="0" collapsed="false">
      <c r="F218" s="221"/>
    </row>
    <row r="219" customFormat="false" ht="15" hidden="false" customHeight="false" outlineLevel="0" collapsed="false">
      <c r="F219" s="221"/>
    </row>
    <row r="220" customFormat="false" ht="15" hidden="false" customHeight="false" outlineLevel="0" collapsed="false">
      <c r="F220" s="221"/>
    </row>
    <row r="221" customFormat="false" ht="15" hidden="false" customHeight="false" outlineLevel="0" collapsed="false">
      <c r="F221" s="221"/>
    </row>
    <row r="222" customFormat="false" ht="15" hidden="false" customHeight="false" outlineLevel="0" collapsed="false">
      <c r="F222" s="221"/>
    </row>
    <row r="223" customFormat="false" ht="15" hidden="false" customHeight="false" outlineLevel="0" collapsed="false">
      <c r="F223" s="221"/>
    </row>
    <row r="224" customFormat="false" ht="15" hidden="false" customHeight="false" outlineLevel="0" collapsed="false">
      <c r="F224" s="221"/>
    </row>
    <row r="225" customFormat="false" ht="15" hidden="false" customHeight="false" outlineLevel="0" collapsed="false">
      <c r="F225" s="221"/>
    </row>
    <row r="226" customFormat="false" ht="15" hidden="false" customHeight="false" outlineLevel="0" collapsed="false">
      <c r="F226" s="221"/>
    </row>
    <row r="227" customFormat="false" ht="15" hidden="false" customHeight="false" outlineLevel="0" collapsed="false">
      <c r="F227" s="221"/>
    </row>
    <row r="228" customFormat="false" ht="15" hidden="false" customHeight="false" outlineLevel="0" collapsed="false">
      <c r="F228" s="221"/>
    </row>
    <row r="229" customFormat="false" ht="15" hidden="false" customHeight="false" outlineLevel="0" collapsed="false">
      <c r="F229" s="221"/>
    </row>
    <row r="230" customFormat="false" ht="15" hidden="false" customHeight="false" outlineLevel="0" collapsed="false">
      <c r="F230" s="221"/>
    </row>
    <row r="231" customFormat="false" ht="15" hidden="false" customHeight="false" outlineLevel="0" collapsed="false">
      <c r="F231" s="221"/>
    </row>
    <row r="232" customFormat="false" ht="15" hidden="false" customHeight="false" outlineLevel="0" collapsed="false">
      <c r="F232" s="221"/>
    </row>
    <row r="233" customFormat="false" ht="15" hidden="false" customHeight="false" outlineLevel="0" collapsed="false">
      <c r="F233" s="221"/>
    </row>
    <row r="234" customFormat="false" ht="15" hidden="false" customHeight="false" outlineLevel="0" collapsed="false">
      <c r="F234" s="221"/>
    </row>
    <row r="235" customFormat="false" ht="15" hidden="false" customHeight="false" outlineLevel="0" collapsed="false">
      <c r="F235" s="221"/>
    </row>
    <row r="236" customFormat="false" ht="15" hidden="false" customHeight="false" outlineLevel="0" collapsed="false">
      <c r="F236" s="221"/>
    </row>
    <row r="237" customFormat="false" ht="15" hidden="false" customHeight="false" outlineLevel="0" collapsed="false">
      <c r="F237" s="221"/>
    </row>
    <row r="238" customFormat="false" ht="15" hidden="false" customHeight="false" outlineLevel="0" collapsed="false">
      <c r="F238" s="221"/>
    </row>
    <row r="239" customFormat="false" ht="15" hidden="false" customHeight="false" outlineLevel="0" collapsed="false">
      <c r="F239" s="221"/>
    </row>
    <row r="240" customFormat="false" ht="15" hidden="false" customHeight="false" outlineLevel="0" collapsed="false">
      <c r="F240" s="221"/>
    </row>
    <row r="241" customFormat="false" ht="15" hidden="false" customHeight="false" outlineLevel="0" collapsed="false">
      <c r="F241" s="221"/>
    </row>
    <row r="242" customFormat="false" ht="15" hidden="false" customHeight="false" outlineLevel="0" collapsed="false">
      <c r="F242" s="221"/>
    </row>
    <row r="243" customFormat="false" ht="15" hidden="false" customHeight="false" outlineLevel="0" collapsed="false">
      <c r="F243" s="221"/>
    </row>
    <row r="244" customFormat="false" ht="15" hidden="false" customHeight="false" outlineLevel="0" collapsed="false">
      <c r="F244" s="221"/>
    </row>
    <row r="245" customFormat="false" ht="15" hidden="false" customHeight="false" outlineLevel="0" collapsed="false">
      <c r="F245" s="221"/>
    </row>
    <row r="246" customFormat="false" ht="15" hidden="false" customHeight="false" outlineLevel="0" collapsed="false">
      <c r="F246" s="221"/>
    </row>
    <row r="247" customFormat="false" ht="15" hidden="false" customHeight="false" outlineLevel="0" collapsed="false">
      <c r="F247" s="221"/>
    </row>
    <row r="248" customFormat="false" ht="15" hidden="false" customHeight="false" outlineLevel="0" collapsed="false">
      <c r="F248" s="221"/>
    </row>
    <row r="249" customFormat="false" ht="15" hidden="false" customHeight="false" outlineLevel="0" collapsed="false">
      <c r="F249" s="221"/>
    </row>
    <row r="250" customFormat="false" ht="15" hidden="false" customHeight="false" outlineLevel="0" collapsed="false">
      <c r="F250" s="221"/>
    </row>
    <row r="251" customFormat="false" ht="15" hidden="false" customHeight="false" outlineLevel="0" collapsed="false">
      <c r="F251" s="221"/>
    </row>
    <row r="252" customFormat="false" ht="15" hidden="false" customHeight="false" outlineLevel="0" collapsed="false">
      <c r="F252" s="221"/>
    </row>
    <row r="253" customFormat="false" ht="15" hidden="false" customHeight="false" outlineLevel="0" collapsed="false">
      <c r="F253" s="221"/>
    </row>
    <row r="254" customFormat="false" ht="15" hidden="false" customHeight="false" outlineLevel="0" collapsed="false">
      <c r="F254" s="221"/>
    </row>
    <row r="255" customFormat="false" ht="15" hidden="false" customHeight="false" outlineLevel="0" collapsed="false">
      <c r="F255" s="221"/>
    </row>
    <row r="256" customFormat="false" ht="15" hidden="false" customHeight="false" outlineLevel="0" collapsed="false">
      <c r="F256" s="221"/>
    </row>
    <row r="257" customFormat="false" ht="15" hidden="false" customHeight="false" outlineLevel="0" collapsed="false">
      <c r="F257" s="221"/>
    </row>
    <row r="258" customFormat="false" ht="15" hidden="false" customHeight="false" outlineLevel="0" collapsed="false">
      <c r="F258" s="221"/>
    </row>
    <row r="259" customFormat="false" ht="15" hidden="false" customHeight="false" outlineLevel="0" collapsed="false">
      <c r="F259" s="221"/>
    </row>
    <row r="260" customFormat="false" ht="15" hidden="false" customHeight="false" outlineLevel="0" collapsed="false">
      <c r="F260" s="221"/>
    </row>
    <row r="261" customFormat="false" ht="15" hidden="false" customHeight="false" outlineLevel="0" collapsed="false">
      <c r="F261" s="221"/>
    </row>
    <row r="262" customFormat="false" ht="15" hidden="false" customHeight="false" outlineLevel="0" collapsed="false">
      <c r="F262" s="221"/>
    </row>
    <row r="263" customFormat="false" ht="15" hidden="false" customHeight="false" outlineLevel="0" collapsed="false">
      <c r="F263" s="221"/>
    </row>
    <row r="264" customFormat="false" ht="15" hidden="false" customHeight="false" outlineLevel="0" collapsed="false">
      <c r="F264" s="221"/>
    </row>
    <row r="265" customFormat="false" ht="15" hidden="false" customHeight="false" outlineLevel="0" collapsed="false">
      <c r="F265" s="221"/>
    </row>
    <row r="266" customFormat="false" ht="15" hidden="false" customHeight="false" outlineLevel="0" collapsed="false">
      <c r="F266" s="221"/>
    </row>
    <row r="267" customFormat="false" ht="15" hidden="false" customHeight="false" outlineLevel="0" collapsed="false">
      <c r="F267" s="221"/>
    </row>
    <row r="268" customFormat="false" ht="15" hidden="false" customHeight="false" outlineLevel="0" collapsed="false">
      <c r="F268" s="221"/>
    </row>
    <row r="269" customFormat="false" ht="15" hidden="false" customHeight="false" outlineLevel="0" collapsed="false">
      <c r="F269" s="221"/>
    </row>
    <row r="270" customFormat="false" ht="15" hidden="false" customHeight="false" outlineLevel="0" collapsed="false">
      <c r="F270" s="221"/>
    </row>
    <row r="271" customFormat="false" ht="15" hidden="false" customHeight="false" outlineLevel="0" collapsed="false">
      <c r="F271" s="221"/>
    </row>
    <row r="272" customFormat="false" ht="15" hidden="false" customHeight="false" outlineLevel="0" collapsed="false">
      <c r="F272" s="221"/>
    </row>
    <row r="273" customFormat="false" ht="15" hidden="false" customHeight="false" outlineLevel="0" collapsed="false">
      <c r="F273" s="221"/>
    </row>
    <row r="274" customFormat="false" ht="15" hidden="false" customHeight="false" outlineLevel="0" collapsed="false">
      <c r="F274" s="221"/>
    </row>
    <row r="275" customFormat="false" ht="15" hidden="false" customHeight="false" outlineLevel="0" collapsed="false">
      <c r="F275" s="221"/>
    </row>
    <row r="276" customFormat="false" ht="15" hidden="false" customHeight="false" outlineLevel="0" collapsed="false">
      <c r="F276" s="221"/>
    </row>
    <row r="277" customFormat="false" ht="15" hidden="false" customHeight="false" outlineLevel="0" collapsed="false">
      <c r="F277" s="221"/>
    </row>
    <row r="278" customFormat="false" ht="15" hidden="false" customHeight="false" outlineLevel="0" collapsed="false">
      <c r="F278" s="221"/>
    </row>
    <row r="279" customFormat="false" ht="15" hidden="false" customHeight="false" outlineLevel="0" collapsed="false">
      <c r="F279" s="221"/>
    </row>
    <row r="280" customFormat="false" ht="15" hidden="false" customHeight="false" outlineLevel="0" collapsed="false">
      <c r="F280" s="221"/>
    </row>
    <row r="281" customFormat="false" ht="15" hidden="false" customHeight="false" outlineLevel="0" collapsed="false">
      <c r="F281" s="221"/>
    </row>
    <row r="282" customFormat="false" ht="15" hidden="false" customHeight="false" outlineLevel="0" collapsed="false">
      <c r="F282" s="221"/>
    </row>
    <row r="283" customFormat="false" ht="15" hidden="false" customHeight="false" outlineLevel="0" collapsed="false">
      <c r="F283" s="221"/>
    </row>
    <row r="284" customFormat="false" ht="15" hidden="false" customHeight="false" outlineLevel="0" collapsed="false">
      <c r="F284" s="221"/>
    </row>
    <row r="285" customFormat="false" ht="15" hidden="false" customHeight="false" outlineLevel="0" collapsed="false">
      <c r="F285" s="221"/>
    </row>
    <row r="286" customFormat="false" ht="15" hidden="false" customHeight="false" outlineLevel="0" collapsed="false">
      <c r="F286" s="221"/>
    </row>
    <row r="287" customFormat="false" ht="15" hidden="false" customHeight="false" outlineLevel="0" collapsed="false">
      <c r="F287" s="221"/>
    </row>
    <row r="288" customFormat="false" ht="15" hidden="false" customHeight="false" outlineLevel="0" collapsed="false">
      <c r="F288" s="221"/>
    </row>
    <row r="289" customFormat="false" ht="15" hidden="false" customHeight="false" outlineLevel="0" collapsed="false">
      <c r="F289" s="221"/>
    </row>
    <row r="290" customFormat="false" ht="15" hidden="false" customHeight="false" outlineLevel="0" collapsed="false">
      <c r="F290" s="221"/>
    </row>
    <row r="291" customFormat="false" ht="15" hidden="false" customHeight="false" outlineLevel="0" collapsed="false">
      <c r="F291" s="221"/>
    </row>
    <row r="292" customFormat="false" ht="15" hidden="false" customHeight="false" outlineLevel="0" collapsed="false">
      <c r="F292" s="221"/>
    </row>
    <row r="293" customFormat="false" ht="15" hidden="false" customHeight="false" outlineLevel="0" collapsed="false">
      <c r="F293" s="221"/>
    </row>
    <row r="294" customFormat="false" ht="15" hidden="false" customHeight="false" outlineLevel="0" collapsed="false">
      <c r="F294" s="221"/>
    </row>
    <row r="295" customFormat="false" ht="15" hidden="false" customHeight="false" outlineLevel="0" collapsed="false">
      <c r="F295" s="221"/>
    </row>
    <row r="296" customFormat="false" ht="15" hidden="false" customHeight="false" outlineLevel="0" collapsed="false">
      <c r="F296" s="221"/>
    </row>
    <row r="297" customFormat="false" ht="15" hidden="false" customHeight="false" outlineLevel="0" collapsed="false">
      <c r="F297" s="221"/>
    </row>
    <row r="298" customFormat="false" ht="15" hidden="false" customHeight="false" outlineLevel="0" collapsed="false">
      <c r="F298" s="221"/>
    </row>
    <row r="299" customFormat="false" ht="15" hidden="false" customHeight="false" outlineLevel="0" collapsed="false">
      <c r="F299" s="221"/>
    </row>
    <row r="300" customFormat="false" ht="15" hidden="false" customHeight="false" outlineLevel="0" collapsed="false">
      <c r="F300" s="221"/>
    </row>
    <row r="301" customFormat="false" ht="15" hidden="false" customHeight="false" outlineLevel="0" collapsed="false">
      <c r="F301" s="221"/>
    </row>
    <row r="302" customFormat="false" ht="15" hidden="false" customHeight="false" outlineLevel="0" collapsed="false">
      <c r="F302" s="221"/>
    </row>
    <row r="303" customFormat="false" ht="15" hidden="false" customHeight="false" outlineLevel="0" collapsed="false">
      <c r="F303" s="221"/>
    </row>
    <row r="304" customFormat="false" ht="15" hidden="false" customHeight="false" outlineLevel="0" collapsed="false">
      <c r="F304" s="221"/>
    </row>
    <row r="305" customFormat="false" ht="15" hidden="false" customHeight="false" outlineLevel="0" collapsed="false">
      <c r="F305" s="221"/>
    </row>
    <row r="306" customFormat="false" ht="15" hidden="false" customHeight="false" outlineLevel="0" collapsed="false">
      <c r="F306" s="221"/>
    </row>
    <row r="307" customFormat="false" ht="15" hidden="false" customHeight="false" outlineLevel="0" collapsed="false">
      <c r="F307" s="221"/>
    </row>
    <row r="308" customFormat="false" ht="15" hidden="false" customHeight="false" outlineLevel="0" collapsed="false">
      <c r="F308" s="221"/>
    </row>
    <row r="309" customFormat="false" ht="15" hidden="false" customHeight="false" outlineLevel="0" collapsed="false">
      <c r="F309" s="221"/>
    </row>
    <row r="310" customFormat="false" ht="15" hidden="false" customHeight="false" outlineLevel="0" collapsed="false">
      <c r="F310" s="221"/>
    </row>
    <row r="311" customFormat="false" ht="15" hidden="false" customHeight="false" outlineLevel="0" collapsed="false">
      <c r="F311" s="221"/>
    </row>
    <row r="312" customFormat="false" ht="15" hidden="false" customHeight="false" outlineLevel="0" collapsed="false">
      <c r="F312" s="221"/>
    </row>
    <row r="313" customFormat="false" ht="15" hidden="false" customHeight="false" outlineLevel="0" collapsed="false">
      <c r="F313" s="221"/>
    </row>
    <row r="314" customFormat="false" ht="15" hidden="false" customHeight="false" outlineLevel="0" collapsed="false">
      <c r="F314" s="221"/>
    </row>
    <row r="315" customFormat="false" ht="15" hidden="false" customHeight="false" outlineLevel="0" collapsed="false">
      <c r="F315" s="221"/>
    </row>
    <row r="316" customFormat="false" ht="15" hidden="false" customHeight="false" outlineLevel="0" collapsed="false">
      <c r="F316" s="221"/>
    </row>
    <row r="317" customFormat="false" ht="15" hidden="false" customHeight="false" outlineLevel="0" collapsed="false">
      <c r="F317" s="221"/>
    </row>
    <row r="318" customFormat="false" ht="15" hidden="false" customHeight="false" outlineLevel="0" collapsed="false">
      <c r="F318" s="221"/>
    </row>
    <row r="319" customFormat="false" ht="15" hidden="false" customHeight="false" outlineLevel="0" collapsed="false">
      <c r="F319" s="221"/>
    </row>
    <row r="320" customFormat="false" ht="15" hidden="false" customHeight="false" outlineLevel="0" collapsed="false">
      <c r="F320" s="221"/>
    </row>
    <row r="321" customFormat="false" ht="15" hidden="false" customHeight="false" outlineLevel="0" collapsed="false">
      <c r="F321" s="221"/>
    </row>
    <row r="322" customFormat="false" ht="15" hidden="false" customHeight="false" outlineLevel="0" collapsed="false">
      <c r="F322" s="221"/>
    </row>
    <row r="323" customFormat="false" ht="15" hidden="false" customHeight="false" outlineLevel="0" collapsed="false">
      <c r="F323" s="221"/>
    </row>
    <row r="324" customFormat="false" ht="15" hidden="false" customHeight="false" outlineLevel="0" collapsed="false">
      <c r="F324" s="221"/>
    </row>
    <row r="325" customFormat="false" ht="15" hidden="false" customHeight="false" outlineLevel="0" collapsed="false">
      <c r="F325" s="221"/>
    </row>
    <row r="326" customFormat="false" ht="15" hidden="false" customHeight="false" outlineLevel="0" collapsed="false">
      <c r="F326" s="221"/>
    </row>
    <row r="327" customFormat="false" ht="15" hidden="false" customHeight="false" outlineLevel="0" collapsed="false">
      <c r="F327" s="221"/>
    </row>
    <row r="328" customFormat="false" ht="15" hidden="false" customHeight="false" outlineLevel="0" collapsed="false">
      <c r="F328" s="221"/>
    </row>
    <row r="329" customFormat="false" ht="15" hidden="false" customHeight="false" outlineLevel="0" collapsed="false">
      <c r="F329" s="221"/>
    </row>
    <row r="330" customFormat="false" ht="15" hidden="false" customHeight="false" outlineLevel="0" collapsed="false">
      <c r="F330" s="221"/>
    </row>
    <row r="331" customFormat="false" ht="15" hidden="false" customHeight="false" outlineLevel="0" collapsed="false">
      <c r="F331" s="221"/>
    </row>
    <row r="332" customFormat="false" ht="15" hidden="false" customHeight="false" outlineLevel="0" collapsed="false">
      <c r="F332" s="221"/>
    </row>
    <row r="333" customFormat="false" ht="15" hidden="false" customHeight="false" outlineLevel="0" collapsed="false">
      <c r="F333" s="221"/>
    </row>
    <row r="334" customFormat="false" ht="15" hidden="false" customHeight="false" outlineLevel="0" collapsed="false">
      <c r="F334" s="221"/>
    </row>
    <row r="335" customFormat="false" ht="15" hidden="false" customHeight="false" outlineLevel="0" collapsed="false">
      <c r="F335" s="221"/>
    </row>
    <row r="336" customFormat="false" ht="15" hidden="false" customHeight="false" outlineLevel="0" collapsed="false">
      <c r="F336" s="221"/>
    </row>
    <row r="337" customFormat="false" ht="15" hidden="false" customHeight="false" outlineLevel="0" collapsed="false">
      <c r="F337" s="221"/>
    </row>
    <row r="338" customFormat="false" ht="15" hidden="false" customHeight="false" outlineLevel="0" collapsed="false">
      <c r="F338" s="221"/>
    </row>
    <row r="339" customFormat="false" ht="15" hidden="false" customHeight="false" outlineLevel="0" collapsed="false">
      <c r="F339" s="221"/>
    </row>
    <row r="340" customFormat="false" ht="15" hidden="false" customHeight="false" outlineLevel="0" collapsed="false">
      <c r="F340" s="221"/>
    </row>
    <row r="341" customFormat="false" ht="15" hidden="false" customHeight="false" outlineLevel="0" collapsed="false">
      <c r="F341" s="221"/>
    </row>
    <row r="342" customFormat="false" ht="15" hidden="false" customHeight="false" outlineLevel="0" collapsed="false">
      <c r="F342" s="221"/>
    </row>
    <row r="343" customFormat="false" ht="15" hidden="false" customHeight="false" outlineLevel="0" collapsed="false">
      <c r="F343" s="221"/>
    </row>
    <row r="344" customFormat="false" ht="15" hidden="false" customHeight="false" outlineLevel="0" collapsed="false">
      <c r="F344" s="221"/>
    </row>
    <row r="345" customFormat="false" ht="15" hidden="false" customHeight="false" outlineLevel="0" collapsed="false">
      <c r="F345" s="221"/>
    </row>
    <row r="346" customFormat="false" ht="15" hidden="false" customHeight="false" outlineLevel="0" collapsed="false">
      <c r="F346" s="221"/>
    </row>
    <row r="347" customFormat="false" ht="15" hidden="false" customHeight="false" outlineLevel="0" collapsed="false">
      <c r="F347" s="221"/>
    </row>
    <row r="348" customFormat="false" ht="15" hidden="false" customHeight="false" outlineLevel="0" collapsed="false">
      <c r="F348" s="221"/>
    </row>
    <row r="349" customFormat="false" ht="15" hidden="false" customHeight="false" outlineLevel="0" collapsed="false">
      <c r="F349" s="221"/>
    </row>
    <row r="350" customFormat="false" ht="15" hidden="false" customHeight="false" outlineLevel="0" collapsed="false">
      <c r="F350" s="221"/>
    </row>
    <row r="351" customFormat="false" ht="15" hidden="false" customHeight="false" outlineLevel="0" collapsed="false">
      <c r="F351" s="221"/>
    </row>
    <row r="352" customFormat="false" ht="15" hidden="false" customHeight="false" outlineLevel="0" collapsed="false">
      <c r="F352" s="221"/>
    </row>
    <row r="353" customFormat="false" ht="15" hidden="false" customHeight="false" outlineLevel="0" collapsed="false">
      <c r="F353" s="221"/>
    </row>
    <row r="354" customFormat="false" ht="15" hidden="false" customHeight="false" outlineLevel="0" collapsed="false">
      <c r="F354" s="221"/>
    </row>
    <row r="355" customFormat="false" ht="15" hidden="false" customHeight="false" outlineLevel="0" collapsed="false">
      <c r="F355" s="221"/>
    </row>
    <row r="356" customFormat="false" ht="15" hidden="false" customHeight="false" outlineLevel="0" collapsed="false">
      <c r="F356" s="221"/>
    </row>
    <row r="357" customFormat="false" ht="15" hidden="false" customHeight="false" outlineLevel="0" collapsed="false">
      <c r="F357" s="221"/>
    </row>
    <row r="358" customFormat="false" ht="15" hidden="false" customHeight="false" outlineLevel="0" collapsed="false">
      <c r="F358" s="221"/>
    </row>
    <row r="359" customFormat="false" ht="15" hidden="false" customHeight="false" outlineLevel="0" collapsed="false">
      <c r="F359" s="221"/>
    </row>
    <row r="360" customFormat="false" ht="15" hidden="false" customHeight="false" outlineLevel="0" collapsed="false">
      <c r="F360" s="221"/>
    </row>
    <row r="361" customFormat="false" ht="15" hidden="false" customHeight="false" outlineLevel="0" collapsed="false">
      <c r="F361" s="221"/>
    </row>
    <row r="362" customFormat="false" ht="15" hidden="false" customHeight="false" outlineLevel="0" collapsed="false">
      <c r="F362" s="221"/>
    </row>
    <row r="363" customFormat="false" ht="15" hidden="false" customHeight="false" outlineLevel="0" collapsed="false">
      <c r="F363" s="221"/>
    </row>
    <row r="364" customFormat="false" ht="15" hidden="false" customHeight="false" outlineLevel="0" collapsed="false">
      <c r="F364" s="221"/>
    </row>
    <row r="365" customFormat="false" ht="15" hidden="false" customHeight="false" outlineLevel="0" collapsed="false">
      <c r="F365" s="221"/>
    </row>
    <row r="366" customFormat="false" ht="15" hidden="false" customHeight="false" outlineLevel="0" collapsed="false">
      <c r="F366" s="221"/>
    </row>
    <row r="367" customFormat="false" ht="15" hidden="false" customHeight="false" outlineLevel="0" collapsed="false">
      <c r="F367" s="221"/>
    </row>
    <row r="368" customFormat="false" ht="15" hidden="false" customHeight="false" outlineLevel="0" collapsed="false">
      <c r="F368" s="221"/>
    </row>
    <row r="369" customFormat="false" ht="15" hidden="false" customHeight="false" outlineLevel="0" collapsed="false">
      <c r="F369" s="221"/>
    </row>
    <row r="370" customFormat="false" ht="15" hidden="false" customHeight="false" outlineLevel="0" collapsed="false">
      <c r="F370" s="221"/>
    </row>
    <row r="371" customFormat="false" ht="15" hidden="false" customHeight="false" outlineLevel="0" collapsed="false">
      <c r="F371" s="221"/>
    </row>
    <row r="372" customFormat="false" ht="15" hidden="false" customHeight="false" outlineLevel="0" collapsed="false">
      <c r="F372" s="221"/>
    </row>
    <row r="373" customFormat="false" ht="15" hidden="false" customHeight="false" outlineLevel="0" collapsed="false">
      <c r="F373" s="221"/>
    </row>
    <row r="374" customFormat="false" ht="15" hidden="false" customHeight="false" outlineLevel="0" collapsed="false">
      <c r="F374" s="221"/>
    </row>
    <row r="375" customFormat="false" ht="15" hidden="false" customHeight="false" outlineLevel="0" collapsed="false">
      <c r="F375" s="221"/>
    </row>
    <row r="376" customFormat="false" ht="15" hidden="false" customHeight="false" outlineLevel="0" collapsed="false">
      <c r="F376" s="221"/>
    </row>
    <row r="377" customFormat="false" ht="15" hidden="false" customHeight="false" outlineLevel="0" collapsed="false">
      <c r="F377" s="221"/>
    </row>
    <row r="378" customFormat="false" ht="15" hidden="false" customHeight="false" outlineLevel="0" collapsed="false">
      <c r="F378" s="221"/>
    </row>
    <row r="379" customFormat="false" ht="15" hidden="false" customHeight="false" outlineLevel="0" collapsed="false">
      <c r="F379" s="221"/>
    </row>
    <row r="380" customFormat="false" ht="15" hidden="false" customHeight="false" outlineLevel="0" collapsed="false">
      <c r="F380" s="221"/>
    </row>
    <row r="381" customFormat="false" ht="15" hidden="false" customHeight="false" outlineLevel="0" collapsed="false">
      <c r="F381" s="221"/>
    </row>
    <row r="382" customFormat="false" ht="15" hidden="false" customHeight="false" outlineLevel="0" collapsed="false">
      <c r="F382" s="221"/>
    </row>
    <row r="383" customFormat="false" ht="15" hidden="false" customHeight="false" outlineLevel="0" collapsed="false">
      <c r="F383" s="221"/>
    </row>
    <row r="384" customFormat="false" ht="15" hidden="false" customHeight="false" outlineLevel="0" collapsed="false">
      <c r="F384" s="221"/>
    </row>
    <row r="385" customFormat="false" ht="15" hidden="false" customHeight="false" outlineLevel="0" collapsed="false">
      <c r="F385" s="221"/>
    </row>
    <row r="386" customFormat="false" ht="15" hidden="false" customHeight="false" outlineLevel="0" collapsed="false">
      <c r="F386" s="221"/>
    </row>
    <row r="387" customFormat="false" ht="15" hidden="false" customHeight="false" outlineLevel="0" collapsed="false">
      <c r="F387" s="221"/>
    </row>
    <row r="388" customFormat="false" ht="15" hidden="false" customHeight="false" outlineLevel="0" collapsed="false">
      <c r="F388" s="221"/>
    </row>
    <row r="389" customFormat="false" ht="15" hidden="false" customHeight="false" outlineLevel="0" collapsed="false">
      <c r="F389" s="221"/>
    </row>
    <row r="390" customFormat="false" ht="15" hidden="false" customHeight="false" outlineLevel="0" collapsed="false">
      <c r="F390" s="221"/>
    </row>
    <row r="391" customFormat="false" ht="15" hidden="false" customHeight="false" outlineLevel="0" collapsed="false">
      <c r="F391" s="221"/>
    </row>
    <row r="392" customFormat="false" ht="15" hidden="false" customHeight="false" outlineLevel="0" collapsed="false">
      <c r="F392" s="221"/>
    </row>
    <row r="393" customFormat="false" ht="15" hidden="false" customHeight="false" outlineLevel="0" collapsed="false">
      <c r="F393" s="221"/>
    </row>
    <row r="394" customFormat="false" ht="15" hidden="false" customHeight="false" outlineLevel="0" collapsed="false">
      <c r="F394" s="221"/>
    </row>
    <row r="395" customFormat="false" ht="15" hidden="false" customHeight="false" outlineLevel="0" collapsed="false">
      <c r="F395" s="221"/>
    </row>
    <row r="396" customFormat="false" ht="15" hidden="false" customHeight="false" outlineLevel="0" collapsed="false">
      <c r="F396" s="221"/>
    </row>
    <row r="397" customFormat="false" ht="15" hidden="false" customHeight="false" outlineLevel="0" collapsed="false">
      <c r="F397" s="221"/>
    </row>
    <row r="398" customFormat="false" ht="15" hidden="false" customHeight="false" outlineLevel="0" collapsed="false">
      <c r="F398" s="221"/>
    </row>
    <row r="399" customFormat="false" ht="15" hidden="false" customHeight="false" outlineLevel="0" collapsed="false">
      <c r="F399" s="221"/>
    </row>
    <row r="400" customFormat="false" ht="15" hidden="false" customHeight="false" outlineLevel="0" collapsed="false">
      <c r="F400" s="221"/>
    </row>
    <row r="401" customFormat="false" ht="15" hidden="false" customHeight="false" outlineLevel="0" collapsed="false">
      <c r="F401" s="221"/>
    </row>
    <row r="402" customFormat="false" ht="15" hidden="false" customHeight="false" outlineLevel="0" collapsed="false">
      <c r="F402" s="221"/>
    </row>
    <row r="403" customFormat="false" ht="15" hidden="false" customHeight="false" outlineLevel="0" collapsed="false">
      <c r="F403" s="221"/>
    </row>
    <row r="404" customFormat="false" ht="15" hidden="false" customHeight="false" outlineLevel="0" collapsed="false">
      <c r="F404" s="221"/>
    </row>
    <row r="405" customFormat="false" ht="15" hidden="false" customHeight="false" outlineLevel="0" collapsed="false">
      <c r="F405" s="221"/>
    </row>
    <row r="406" customFormat="false" ht="15" hidden="false" customHeight="false" outlineLevel="0" collapsed="false">
      <c r="F406" s="221"/>
    </row>
    <row r="407" customFormat="false" ht="15" hidden="false" customHeight="false" outlineLevel="0" collapsed="false">
      <c r="F407" s="221"/>
    </row>
    <row r="408" customFormat="false" ht="15" hidden="false" customHeight="false" outlineLevel="0" collapsed="false">
      <c r="F408" s="221"/>
    </row>
    <row r="409" customFormat="false" ht="15" hidden="false" customHeight="false" outlineLevel="0" collapsed="false">
      <c r="F409" s="221"/>
    </row>
    <row r="410" customFormat="false" ht="15" hidden="false" customHeight="false" outlineLevel="0" collapsed="false">
      <c r="F410" s="221"/>
    </row>
    <row r="411" customFormat="false" ht="15" hidden="false" customHeight="false" outlineLevel="0" collapsed="false">
      <c r="F411" s="221"/>
    </row>
    <row r="412" customFormat="false" ht="15" hidden="false" customHeight="false" outlineLevel="0" collapsed="false">
      <c r="F412" s="221"/>
    </row>
    <row r="413" customFormat="false" ht="15" hidden="false" customHeight="false" outlineLevel="0" collapsed="false">
      <c r="F413" s="221"/>
    </row>
    <row r="414" customFormat="false" ht="15" hidden="false" customHeight="false" outlineLevel="0" collapsed="false">
      <c r="F414" s="221"/>
    </row>
    <row r="415" customFormat="false" ht="15" hidden="false" customHeight="false" outlineLevel="0" collapsed="false">
      <c r="F415" s="221"/>
    </row>
    <row r="416" customFormat="false" ht="15" hidden="false" customHeight="false" outlineLevel="0" collapsed="false">
      <c r="F416" s="221"/>
    </row>
    <row r="417" customFormat="false" ht="15" hidden="false" customHeight="false" outlineLevel="0" collapsed="false">
      <c r="F417" s="221"/>
    </row>
    <row r="418" customFormat="false" ht="15" hidden="false" customHeight="false" outlineLevel="0" collapsed="false">
      <c r="F418" s="221"/>
    </row>
    <row r="419" customFormat="false" ht="15" hidden="false" customHeight="false" outlineLevel="0" collapsed="false">
      <c r="F419" s="221"/>
    </row>
    <row r="420" customFormat="false" ht="15" hidden="false" customHeight="false" outlineLevel="0" collapsed="false">
      <c r="F420" s="221"/>
    </row>
    <row r="421" customFormat="false" ht="15" hidden="false" customHeight="false" outlineLevel="0" collapsed="false">
      <c r="F421" s="221"/>
    </row>
    <row r="422" customFormat="false" ht="15" hidden="false" customHeight="false" outlineLevel="0" collapsed="false">
      <c r="F422" s="221"/>
    </row>
    <row r="423" customFormat="false" ht="15" hidden="false" customHeight="false" outlineLevel="0" collapsed="false">
      <c r="F423" s="221"/>
    </row>
    <row r="424" customFormat="false" ht="15" hidden="false" customHeight="false" outlineLevel="0" collapsed="false">
      <c r="F424" s="221"/>
    </row>
    <row r="425" customFormat="false" ht="15" hidden="false" customHeight="false" outlineLevel="0" collapsed="false">
      <c r="F425" s="221"/>
    </row>
    <row r="426" customFormat="false" ht="15" hidden="false" customHeight="false" outlineLevel="0" collapsed="false">
      <c r="F426" s="221"/>
    </row>
    <row r="427" customFormat="false" ht="15" hidden="false" customHeight="false" outlineLevel="0" collapsed="false">
      <c r="F427" s="221"/>
    </row>
    <row r="428" customFormat="false" ht="15" hidden="false" customHeight="false" outlineLevel="0" collapsed="false">
      <c r="F428" s="221"/>
    </row>
    <row r="429" customFormat="false" ht="15" hidden="false" customHeight="false" outlineLevel="0" collapsed="false">
      <c r="F429" s="221"/>
    </row>
    <row r="430" customFormat="false" ht="15" hidden="false" customHeight="false" outlineLevel="0" collapsed="false">
      <c r="F430" s="221"/>
    </row>
    <row r="431" customFormat="false" ht="15" hidden="false" customHeight="false" outlineLevel="0" collapsed="false">
      <c r="F431" s="221"/>
    </row>
    <row r="432" customFormat="false" ht="15" hidden="false" customHeight="false" outlineLevel="0" collapsed="false">
      <c r="F432" s="221"/>
    </row>
    <row r="433" customFormat="false" ht="15" hidden="false" customHeight="false" outlineLevel="0" collapsed="false">
      <c r="F433" s="221"/>
    </row>
    <row r="434" customFormat="false" ht="15" hidden="false" customHeight="false" outlineLevel="0" collapsed="false">
      <c r="F434" s="221"/>
    </row>
    <row r="435" customFormat="false" ht="15" hidden="false" customHeight="false" outlineLevel="0" collapsed="false">
      <c r="F435" s="221"/>
    </row>
    <row r="436" customFormat="false" ht="15" hidden="false" customHeight="false" outlineLevel="0" collapsed="false">
      <c r="F436" s="221"/>
    </row>
    <row r="437" customFormat="false" ht="15" hidden="false" customHeight="false" outlineLevel="0" collapsed="false">
      <c r="F437" s="221"/>
    </row>
    <row r="438" customFormat="false" ht="15" hidden="false" customHeight="false" outlineLevel="0" collapsed="false">
      <c r="F438" s="221"/>
    </row>
    <row r="439" customFormat="false" ht="15" hidden="false" customHeight="false" outlineLevel="0" collapsed="false">
      <c r="F439" s="221"/>
    </row>
    <row r="440" customFormat="false" ht="15" hidden="false" customHeight="false" outlineLevel="0" collapsed="false">
      <c r="F440" s="221"/>
    </row>
    <row r="441" customFormat="false" ht="15" hidden="false" customHeight="false" outlineLevel="0" collapsed="false">
      <c r="F441" s="221"/>
    </row>
    <row r="442" customFormat="false" ht="15" hidden="false" customHeight="false" outlineLevel="0" collapsed="false">
      <c r="F442" s="221"/>
    </row>
    <row r="443" customFormat="false" ht="15" hidden="false" customHeight="false" outlineLevel="0" collapsed="false">
      <c r="F443" s="221"/>
    </row>
    <row r="444" customFormat="false" ht="15" hidden="false" customHeight="false" outlineLevel="0" collapsed="false">
      <c r="F444" s="221"/>
    </row>
    <row r="445" customFormat="false" ht="15" hidden="false" customHeight="false" outlineLevel="0" collapsed="false">
      <c r="F445" s="221"/>
    </row>
    <row r="446" customFormat="false" ht="15" hidden="false" customHeight="false" outlineLevel="0" collapsed="false">
      <c r="F446" s="221"/>
    </row>
    <row r="447" customFormat="false" ht="15" hidden="false" customHeight="false" outlineLevel="0" collapsed="false">
      <c r="F447" s="221"/>
    </row>
    <row r="448" customFormat="false" ht="15" hidden="false" customHeight="false" outlineLevel="0" collapsed="false">
      <c r="F448" s="221"/>
    </row>
    <row r="449" customFormat="false" ht="15" hidden="false" customHeight="false" outlineLevel="0" collapsed="false">
      <c r="F449" s="221"/>
    </row>
    <row r="450" customFormat="false" ht="15" hidden="false" customHeight="false" outlineLevel="0" collapsed="false">
      <c r="F450" s="221"/>
    </row>
    <row r="451" customFormat="false" ht="15" hidden="false" customHeight="false" outlineLevel="0" collapsed="false">
      <c r="F451" s="221"/>
    </row>
    <row r="452" customFormat="false" ht="15" hidden="false" customHeight="false" outlineLevel="0" collapsed="false">
      <c r="F452" s="221"/>
    </row>
    <row r="453" customFormat="false" ht="15" hidden="false" customHeight="false" outlineLevel="0" collapsed="false">
      <c r="F453" s="221"/>
    </row>
    <row r="454" customFormat="false" ht="15" hidden="false" customHeight="false" outlineLevel="0" collapsed="false">
      <c r="F454" s="221"/>
    </row>
    <row r="455" customFormat="false" ht="15" hidden="false" customHeight="false" outlineLevel="0" collapsed="false">
      <c r="F455" s="221"/>
    </row>
    <row r="456" customFormat="false" ht="15" hidden="false" customHeight="false" outlineLevel="0" collapsed="false">
      <c r="F456" s="221"/>
    </row>
    <row r="457" customFormat="false" ht="15" hidden="false" customHeight="false" outlineLevel="0" collapsed="false">
      <c r="F457" s="221"/>
    </row>
    <row r="458" customFormat="false" ht="15" hidden="false" customHeight="false" outlineLevel="0" collapsed="false">
      <c r="F458" s="221"/>
    </row>
    <row r="459" customFormat="false" ht="15" hidden="false" customHeight="false" outlineLevel="0" collapsed="false">
      <c r="F459" s="221"/>
    </row>
    <row r="460" customFormat="false" ht="15" hidden="false" customHeight="false" outlineLevel="0" collapsed="false">
      <c r="F460" s="221"/>
    </row>
    <row r="461" customFormat="false" ht="15" hidden="false" customHeight="false" outlineLevel="0" collapsed="false">
      <c r="F461" s="221"/>
    </row>
    <row r="462" customFormat="false" ht="15" hidden="false" customHeight="false" outlineLevel="0" collapsed="false">
      <c r="F462" s="221"/>
    </row>
    <row r="463" customFormat="false" ht="15" hidden="false" customHeight="false" outlineLevel="0" collapsed="false">
      <c r="F463" s="221"/>
    </row>
    <row r="464" customFormat="false" ht="15" hidden="false" customHeight="false" outlineLevel="0" collapsed="false">
      <c r="F464" s="221"/>
    </row>
    <row r="465" customFormat="false" ht="15" hidden="false" customHeight="false" outlineLevel="0" collapsed="false">
      <c r="F465" s="221"/>
    </row>
    <row r="466" customFormat="false" ht="15" hidden="false" customHeight="false" outlineLevel="0" collapsed="false">
      <c r="F466" s="221"/>
    </row>
    <row r="467" customFormat="false" ht="15" hidden="false" customHeight="false" outlineLevel="0" collapsed="false">
      <c r="F467" s="221"/>
    </row>
    <row r="468" customFormat="false" ht="15" hidden="false" customHeight="false" outlineLevel="0" collapsed="false">
      <c r="F468" s="221"/>
    </row>
    <row r="469" customFormat="false" ht="15" hidden="false" customHeight="false" outlineLevel="0" collapsed="false">
      <c r="F469" s="221"/>
    </row>
    <row r="470" customFormat="false" ht="15" hidden="false" customHeight="false" outlineLevel="0" collapsed="false">
      <c r="F470" s="221"/>
    </row>
    <row r="471" customFormat="false" ht="15" hidden="false" customHeight="false" outlineLevel="0" collapsed="false">
      <c r="F471" s="221"/>
    </row>
    <row r="472" customFormat="false" ht="15" hidden="false" customHeight="false" outlineLevel="0" collapsed="false">
      <c r="F472" s="221"/>
    </row>
    <row r="473" customFormat="false" ht="15" hidden="false" customHeight="false" outlineLevel="0" collapsed="false">
      <c r="F473" s="221"/>
    </row>
    <row r="474" customFormat="false" ht="15" hidden="false" customHeight="false" outlineLevel="0" collapsed="false">
      <c r="F474" s="221"/>
    </row>
    <row r="475" customFormat="false" ht="15" hidden="false" customHeight="false" outlineLevel="0" collapsed="false">
      <c r="F475" s="221"/>
    </row>
    <row r="476" customFormat="false" ht="15" hidden="false" customHeight="false" outlineLevel="0" collapsed="false">
      <c r="F476" s="221"/>
    </row>
    <row r="477" customFormat="false" ht="15" hidden="false" customHeight="false" outlineLevel="0" collapsed="false">
      <c r="F477" s="221"/>
    </row>
    <row r="478" customFormat="false" ht="15" hidden="false" customHeight="false" outlineLevel="0" collapsed="false">
      <c r="F478" s="221"/>
    </row>
    <row r="479" customFormat="false" ht="15" hidden="false" customHeight="false" outlineLevel="0" collapsed="false">
      <c r="F479" s="221"/>
    </row>
    <row r="480" customFormat="false" ht="15" hidden="false" customHeight="false" outlineLevel="0" collapsed="false">
      <c r="F480" s="221"/>
    </row>
    <row r="481" customFormat="false" ht="15" hidden="false" customHeight="false" outlineLevel="0" collapsed="false">
      <c r="F481" s="221"/>
    </row>
    <row r="482" customFormat="false" ht="15" hidden="false" customHeight="false" outlineLevel="0" collapsed="false">
      <c r="F482" s="221"/>
    </row>
    <row r="483" customFormat="false" ht="15" hidden="false" customHeight="false" outlineLevel="0" collapsed="false">
      <c r="F483" s="221"/>
    </row>
    <row r="484" customFormat="false" ht="15" hidden="false" customHeight="false" outlineLevel="0" collapsed="false">
      <c r="F484" s="221"/>
    </row>
    <row r="485" customFormat="false" ht="15" hidden="false" customHeight="false" outlineLevel="0" collapsed="false">
      <c r="F485" s="221"/>
    </row>
    <row r="486" customFormat="false" ht="15" hidden="false" customHeight="false" outlineLevel="0" collapsed="false">
      <c r="F486" s="221"/>
    </row>
    <row r="487" customFormat="false" ht="15" hidden="false" customHeight="false" outlineLevel="0" collapsed="false">
      <c r="F487" s="221"/>
    </row>
    <row r="488" customFormat="false" ht="15" hidden="false" customHeight="false" outlineLevel="0" collapsed="false">
      <c r="F488" s="221"/>
    </row>
    <row r="489" customFormat="false" ht="15" hidden="false" customHeight="false" outlineLevel="0" collapsed="false">
      <c r="F489" s="221"/>
    </row>
    <row r="490" customFormat="false" ht="15" hidden="false" customHeight="false" outlineLevel="0" collapsed="false">
      <c r="F490" s="221"/>
    </row>
    <row r="491" customFormat="false" ht="15" hidden="false" customHeight="false" outlineLevel="0" collapsed="false">
      <c r="F491" s="221"/>
    </row>
    <row r="492" customFormat="false" ht="15" hidden="false" customHeight="false" outlineLevel="0" collapsed="false">
      <c r="F492" s="221"/>
    </row>
    <row r="493" customFormat="false" ht="15" hidden="false" customHeight="false" outlineLevel="0" collapsed="false">
      <c r="F493" s="221"/>
    </row>
    <row r="494" customFormat="false" ht="15" hidden="false" customHeight="false" outlineLevel="0" collapsed="false">
      <c r="F494" s="221"/>
    </row>
    <row r="495" customFormat="false" ht="15" hidden="false" customHeight="false" outlineLevel="0" collapsed="false">
      <c r="F495" s="221"/>
    </row>
    <row r="496" customFormat="false" ht="15" hidden="false" customHeight="false" outlineLevel="0" collapsed="false">
      <c r="F496" s="221"/>
    </row>
    <row r="497" customFormat="false" ht="15" hidden="false" customHeight="false" outlineLevel="0" collapsed="false">
      <c r="F497" s="221"/>
    </row>
    <row r="498" customFormat="false" ht="15" hidden="false" customHeight="false" outlineLevel="0" collapsed="false">
      <c r="F498" s="221"/>
    </row>
    <row r="499" customFormat="false" ht="15" hidden="false" customHeight="false" outlineLevel="0" collapsed="false">
      <c r="F499" s="221"/>
    </row>
    <row r="500" customFormat="false" ht="15" hidden="false" customHeight="false" outlineLevel="0" collapsed="false">
      <c r="F500" s="221"/>
    </row>
    <row r="501" customFormat="false" ht="15" hidden="false" customHeight="false" outlineLevel="0" collapsed="false">
      <c r="F501" s="221"/>
    </row>
    <row r="502" customFormat="false" ht="15" hidden="false" customHeight="false" outlineLevel="0" collapsed="false">
      <c r="F502" s="221"/>
    </row>
    <row r="503" customFormat="false" ht="15" hidden="false" customHeight="false" outlineLevel="0" collapsed="false">
      <c r="F503" s="221"/>
    </row>
    <row r="504" customFormat="false" ht="15" hidden="false" customHeight="false" outlineLevel="0" collapsed="false">
      <c r="F504" s="221"/>
    </row>
    <row r="505" customFormat="false" ht="15" hidden="false" customHeight="false" outlineLevel="0" collapsed="false">
      <c r="F505" s="221"/>
    </row>
    <row r="506" customFormat="false" ht="15" hidden="false" customHeight="false" outlineLevel="0" collapsed="false">
      <c r="F506" s="221"/>
    </row>
    <row r="507" customFormat="false" ht="15" hidden="false" customHeight="false" outlineLevel="0" collapsed="false">
      <c r="F507" s="221"/>
    </row>
    <row r="508" customFormat="false" ht="15" hidden="false" customHeight="false" outlineLevel="0" collapsed="false">
      <c r="F508" s="221"/>
    </row>
    <row r="509" customFormat="false" ht="15" hidden="false" customHeight="false" outlineLevel="0" collapsed="false">
      <c r="F509" s="221"/>
    </row>
    <row r="510" customFormat="false" ht="15" hidden="false" customHeight="false" outlineLevel="0" collapsed="false">
      <c r="F510" s="221"/>
    </row>
    <row r="511" customFormat="false" ht="15" hidden="false" customHeight="false" outlineLevel="0" collapsed="false">
      <c r="F511" s="221"/>
    </row>
    <row r="512" customFormat="false" ht="15" hidden="false" customHeight="false" outlineLevel="0" collapsed="false">
      <c r="F512" s="221"/>
    </row>
    <row r="513" customFormat="false" ht="15" hidden="false" customHeight="false" outlineLevel="0" collapsed="false">
      <c r="F513" s="221"/>
    </row>
    <row r="514" customFormat="false" ht="15" hidden="false" customHeight="false" outlineLevel="0" collapsed="false">
      <c r="F514" s="221"/>
    </row>
    <row r="515" customFormat="false" ht="15" hidden="false" customHeight="false" outlineLevel="0" collapsed="false">
      <c r="F515" s="221"/>
    </row>
    <row r="516" customFormat="false" ht="15" hidden="false" customHeight="false" outlineLevel="0" collapsed="false">
      <c r="F516" s="221"/>
    </row>
    <row r="517" customFormat="false" ht="15" hidden="false" customHeight="false" outlineLevel="0" collapsed="false">
      <c r="F517" s="221"/>
    </row>
    <row r="518" customFormat="false" ht="15" hidden="false" customHeight="false" outlineLevel="0" collapsed="false">
      <c r="F518" s="221"/>
    </row>
    <row r="519" customFormat="false" ht="15" hidden="false" customHeight="false" outlineLevel="0" collapsed="false">
      <c r="F519" s="221"/>
    </row>
    <row r="520" customFormat="false" ht="15" hidden="false" customHeight="false" outlineLevel="0" collapsed="false">
      <c r="F520" s="221"/>
    </row>
    <row r="521" customFormat="false" ht="15" hidden="false" customHeight="false" outlineLevel="0" collapsed="false">
      <c r="F521" s="221"/>
    </row>
    <row r="522" customFormat="false" ht="15" hidden="false" customHeight="false" outlineLevel="0" collapsed="false">
      <c r="F522" s="221"/>
    </row>
    <row r="523" customFormat="false" ht="15" hidden="false" customHeight="false" outlineLevel="0" collapsed="false">
      <c r="F523" s="221"/>
    </row>
    <row r="524" customFormat="false" ht="15" hidden="false" customHeight="false" outlineLevel="0" collapsed="false">
      <c r="F524" s="221"/>
    </row>
    <row r="525" customFormat="false" ht="15" hidden="false" customHeight="false" outlineLevel="0" collapsed="false">
      <c r="F525" s="221"/>
    </row>
    <row r="526" customFormat="false" ht="15" hidden="false" customHeight="false" outlineLevel="0" collapsed="false">
      <c r="F526" s="221"/>
    </row>
    <row r="527" customFormat="false" ht="15" hidden="false" customHeight="false" outlineLevel="0" collapsed="false">
      <c r="F527" s="221"/>
    </row>
    <row r="528" customFormat="false" ht="15" hidden="false" customHeight="false" outlineLevel="0" collapsed="false">
      <c r="F528" s="221"/>
    </row>
    <row r="529" customFormat="false" ht="15" hidden="false" customHeight="false" outlineLevel="0" collapsed="false">
      <c r="F529" s="221"/>
    </row>
    <row r="530" customFormat="false" ht="15" hidden="false" customHeight="false" outlineLevel="0" collapsed="false">
      <c r="F530" s="221"/>
    </row>
    <row r="531" customFormat="false" ht="15" hidden="false" customHeight="false" outlineLevel="0" collapsed="false">
      <c r="F531" s="221"/>
    </row>
    <row r="532" customFormat="false" ht="15" hidden="false" customHeight="false" outlineLevel="0" collapsed="false">
      <c r="F532" s="221"/>
    </row>
    <row r="533" customFormat="false" ht="15" hidden="false" customHeight="false" outlineLevel="0" collapsed="false">
      <c r="F533" s="221"/>
    </row>
    <row r="534" customFormat="false" ht="15" hidden="false" customHeight="false" outlineLevel="0" collapsed="false">
      <c r="F534" s="221"/>
    </row>
    <row r="535" customFormat="false" ht="15" hidden="false" customHeight="false" outlineLevel="0" collapsed="false">
      <c r="F535" s="221"/>
    </row>
    <row r="536" customFormat="false" ht="15" hidden="false" customHeight="false" outlineLevel="0" collapsed="false">
      <c r="F536" s="221"/>
    </row>
    <row r="537" customFormat="false" ht="15" hidden="false" customHeight="false" outlineLevel="0" collapsed="false">
      <c r="F537" s="221"/>
    </row>
    <row r="538" customFormat="false" ht="15" hidden="false" customHeight="false" outlineLevel="0" collapsed="false">
      <c r="F538" s="221"/>
    </row>
    <row r="539" customFormat="false" ht="15" hidden="false" customHeight="false" outlineLevel="0" collapsed="false">
      <c r="F539" s="221"/>
    </row>
    <row r="540" customFormat="false" ht="15" hidden="false" customHeight="false" outlineLevel="0" collapsed="false">
      <c r="F540" s="221"/>
    </row>
    <row r="541" customFormat="false" ht="15" hidden="false" customHeight="false" outlineLevel="0" collapsed="false">
      <c r="F541" s="221"/>
    </row>
    <row r="542" customFormat="false" ht="15" hidden="false" customHeight="false" outlineLevel="0" collapsed="false">
      <c r="F542" s="221"/>
    </row>
    <row r="543" customFormat="false" ht="15" hidden="false" customHeight="false" outlineLevel="0" collapsed="false">
      <c r="F543" s="221"/>
    </row>
    <row r="544" customFormat="false" ht="15" hidden="false" customHeight="false" outlineLevel="0" collapsed="false">
      <c r="F544" s="221"/>
    </row>
    <row r="545" customFormat="false" ht="15" hidden="false" customHeight="false" outlineLevel="0" collapsed="false">
      <c r="F545" s="221"/>
    </row>
    <row r="546" customFormat="false" ht="15" hidden="false" customHeight="false" outlineLevel="0" collapsed="false">
      <c r="F546" s="221"/>
    </row>
    <row r="547" customFormat="false" ht="15" hidden="false" customHeight="false" outlineLevel="0" collapsed="false">
      <c r="F547" s="221"/>
    </row>
    <row r="548" customFormat="false" ht="15" hidden="false" customHeight="false" outlineLevel="0" collapsed="false">
      <c r="F548" s="221"/>
    </row>
    <row r="549" customFormat="false" ht="15" hidden="false" customHeight="false" outlineLevel="0" collapsed="false">
      <c r="F549" s="221"/>
    </row>
    <row r="550" customFormat="false" ht="15" hidden="false" customHeight="false" outlineLevel="0" collapsed="false">
      <c r="F550" s="221"/>
    </row>
    <row r="551" customFormat="false" ht="15" hidden="false" customHeight="false" outlineLevel="0" collapsed="false">
      <c r="F551" s="221"/>
    </row>
    <row r="552" customFormat="false" ht="15" hidden="false" customHeight="false" outlineLevel="0" collapsed="false">
      <c r="F552" s="221"/>
    </row>
    <row r="553" customFormat="false" ht="15" hidden="false" customHeight="false" outlineLevel="0" collapsed="false">
      <c r="F553" s="221"/>
    </row>
    <row r="554" customFormat="false" ht="15" hidden="false" customHeight="false" outlineLevel="0" collapsed="false">
      <c r="F554" s="221"/>
    </row>
    <row r="555" customFormat="false" ht="15" hidden="false" customHeight="false" outlineLevel="0" collapsed="false">
      <c r="F555" s="221"/>
    </row>
    <row r="556" customFormat="false" ht="15" hidden="false" customHeight="false" outlineLevel="0" collapsed="false">
      <c r="F556" s="221"/>
    </row>
    <row r="557" customFormat="false" ht="15" hidden="false" customHeight="false" outlineLevel="0" collapsed="false">
      <c r="F557" s="221"/>
    </row>
    <row r="558" customFormat="false" ht="15" hidden="false" customHeight="false" outlineLevel="0" collapsed="false">
      <c r="F558" s="221"/>
    </row>
    <row r="559" customFormat="false" ht="15" hidden="false" customHeight="false" outlineLevel="0" collapsed="false">
      <c r="F559" s="221"/>
    </row>
    <row r="560" customFormat="false" ht="15" hidden="false" customHeight="false" outlineLevel="0" collapsed="false">
      <c r="F560" s="221"/>
    </row>
    <row r="561" customFormat="false" ht="15" hidden="false" customHeight="false" outlineLevel="0" collapsed="false">
      <c r="F561" s="221"/>
    </row>
    <row r="562" customFormat="false" ht="15" hidden="false" customHeight="false" outlineLevel="0" collapsed="false">
      <c r="F562" s="221"/>
    </row>
    <row r="563" customFormat="false" ht="15" hidden="false" customHeight="false" outlineLevel="0" collapsed="false">
      <c r="F563" s="221"/>
    </row>
    <row r="564" customFormat="false" ht="15" hidden="false" customHeight="false" outlineLevel="0" collapsed="false">
      <c r="F564" s="221"/>
    </row>
    <row r="565" customFormat="false" ht="15" hidden="false" customHeight="false" outlineLevel="0" collapsed="false">
      <c r="F565" s="221"/>
    </row>
    <row r="566" customFormat="false" ht="15" hidden="false" customHeight="false" outlineLevel="0" collapsed="false">
      <c r="F566" s="221"/>
    </row>
    <row r="567" customFormat="false" ht="15" hidden="false" customHeight="false" outlineLevel="0" collapsed="false">
      <c r="F567" s="221"/>
    </row>
    <row r="568" customFormat="false" ht="15" hidden="false" customHeight="false" outlineLevel="0" collapsed="false">
      <c r="F568" s="221"/>
    </row>
    <row r="569" customFormat="false" ht="15" hidden="false" customHeight="false" outlineLevel="0" collapsed="false">
      <c r="F569" s="221"/>
    </row>
    <row r="570" customFormat="false" ht="15" hidden="false" customHeight="false" outlineLevel="0" collapsed="false">
      <c r="F570" s="221"/>
    </row>
    <row r="571" customFormat="false" ht="15" hidden="false" customHeight="false" outlineLevel="0" collapsed="false">
      <c r="F571" s="221"/>
    </row>
    <row r="572" customFormat="false" ht="15" hidden="false" customHeight="false" outlineLevel="0" collapsed="false">
      <c r="F572" s="221"/>
    </row>
    <row r="573" customFormat="false" ht="15" hidden="false" customHeight="false" outlineLevel="0" collapsed="false">
      <c r="F573" s="221"/>
    </row>
    <row r="574" customFormat="false" ht="15" hidden="false" customHeight="false" outlineLevel="0" collapsed="false">
      <c r="F574" s="221"/>
    </row>
    <row r="575" customFormat="false" ht="15" hidden="false" customHeight="false" outlineLevel="0" collapsed="false">
      <c r="F575" s="221"/>
    </row>
    <row r="576" customFormat="false" ht="15" hidden="false" customHeight="false" outlineLevel="0" collapsed="false">
      <c r="F576" s="221"/>
    </row>
    <row r="577" customFormat="false" ht="15" hidden="false" customHeight="false" outlineLevel="0" collapsed="false">
      <c r="F577" s="221"/>
    </row>
    <row r="578" customFormat="false" ht="15" hidden="false" customHeight="false" outlineLevel="0" collapsed="false">
      <c r="F578" s="221"/>
    </row>
    <row r="579" customFormat="false" ht="15" hidden="false" customHeight="false" outlineLevel="0" collapsed="false">
      <c r="F579" s="221"/>
    </row>
    <row r="580" customFormat="false" ht="15" hidden="false" customHeight="false" outlineLevel="0" collapsed="false">
      <c r="F580" s="221"/>
    </row>
    <row r="581" customFormat="false" ht="15" hidden="false" customHeight="false" outlineLevel="0" collapsed="false">
      <c r="F581" s="221"/>
    </row>
    <row r="582" customFormat="false" ht="15" hidden="false" customHeight="false" outlineLevel="0" collapsed="false">
      <c r="F582" s="221"/>
    </row>
    <row r="583" customFormat="false" ht="15" hidden="false" customHeight="false" outlineLevel="0" collapsed="false">
      <c r="F583" s="221"/>
    </row>
    <row r="584" customFormat="false" ht="15" hidden="false" customHeight="false" outlineLevel="0" collapsed="false">
      <c r="F584" s="221"/>
    </row>
    <row r="585" customFormat="false" ht="15" hidden="false" customHeight="false" outlineLevel="0" collapsed="false">
      <c r="F585" s="221"/>
    </row>
    <row r="586" customFormat="false" ht="15" hidden="false" customHeight="false" outlineLevel="0" collapsed="false">
      <c r="F586" s="221"/>
    </row>
    <row r="587" customFormat="false" ht="15" hidden="false" customHeight="false" outlineLevel="0" collapsed="false">
      <c r="F587" s="221"/>
    </row>
    <row r="588" customFormat="false" ht="15" hidden="false" customHeight="false" outlineLevel="0" collapsed="false">
      <c r="F588" s="221"/>
    </row>
    <row r="589" customFormat="false" ht="15" hidden="false" customHeight="false" outlineLevel="0" collapsed="false">
      <c r="F589" s="221"/>
    </row>
    <row r="590" customFormat="false" ht="15" hidden="false" customHeight="false" outlineLevel="0" collapsed="false">
      <c r="F590" s="221"/>
    </row>
    <row r="591" customFormat="false" ht="15" hidden="false" customHeight="false" outlineLevel="0" collapsed="false">
      <c r="F591" s="221"/>
    </row>
    <row r="592" customFormat="false" ht="15" hidden="false" customHeight="false" outlineLevel="0" collapsed="false">
      <c r="F592" s="221"/>
    </row>
    <row r="593" customFormat="false" ht="15" hidden="false" customHeight="false" outlineLevel="0" collapsed="false">
      <c r="F593" s="221"/>
    </row>
    <row r="594" customFormat="false" ht="15" hidden="false" customHeight="false" outlineLevel="0" collapsed="false">
      <c r="F594" s="221"/>
    </row>
    <row r="595" customFormat="false" ht="15" hidden="false" customHeight="false" outlineLevel="0" collapsed="false">
      <c r="F595" s="221"/>
    </row>
    <row r="596" customFormat="false" ht="15" hidden="false" customHeight="false" outlineLevel="0" collapsed="false">
      <c r="F596" s="221"/>
    </row>
    <row r="597" customFormat="false" ht="15" hidden="false" customHeight="false" outlineLevel="0" collapsed="false">
      <c r="F597" s="221"/>
    </row>
    <row r="598" customFormat="false" ht="15" hidden="false" customHeight="false" outlineLevel="0" collapsed="false">
      <c r="F598" s="221"/>
    </row>
    <row r="599" customFormat="false" ht="15" hidden="false" customHeight="false" outlineLevel="0" collapsed="false">
      <c r="F599" s="221"/>
    </row>
    <row r="600" customFormat="false" ht="15" hidden="false" customHeight="false" outlineLevel="0" collapsed="false">
      <c r="F600" s="221"/>
    </row>
    <row r="601" customFormat="false" ht="15" hidden="false" customHeight="false" outlineLevel="0" collapsed="false">
      <c r="F601" s="221"/>
    </row>
    <row r="602" customFormat="false" ht="15" hidden="false" customHeight="false" outlineLevel="0" collapsed="false">
      <c r="F602" s="221"/>
    </row>
    <row r="603" customFormat="false" ht="15" hidden="false" customHeight="false" outlineLevel="0" collapsed="false">
      <c r="F603" s="221"/>
    </row>
    <row r="604" customFormat="false" ht="15" hidden="false" customHeight="false" outlineLevel="0" collapsed="false">
      <c r="F604" s="221"/>
    </row>
    <row r="605" customFormat="false" ht="15" hidden="false" customHeight="false" outlineLevel="0" collapsed="false">
      <c r="F605" s="221"/>
    </row>
    <row r="606" customFormat="false" ht="15" hidden="false" customHeight="false" outlineLevel="0" collapsed="false">
      <c r="F606" s="221"/>
    </row>
    <row r="607" customFormat="false" ht="15" hidden="false" customHeight="false" outlineLevel="0" collapsed="false">
      <c r="F607" s="221"/>
    </row>
    <row r="608" customFormat="false" ht="15" hidden="false" customHeight="false" outlineLevel="0" collapsed="false">
      <c r="F608" s="221"/>
    </row>
    <row r="609" customFormat="false" ht="15" hidden="false" customHeight="false" outlineLevel="0" collapsed="false">
      <c r="F609" s="221"/>
    </row>
    <row r="610" customFormat="false" ht="15" hidden="false" customHeight="false" outlineLevel="0" collapsed="false">
      <c r="F610" s="221"/>
    </row>
    <row r="611" customFormat="false" ht="15" hidden="false" customHeight="false" outlineLevel="0" collapsed="false">
      <c r="F611" s="221"/>
    </row>
    <row r="612" customFormat="false" ht="15" hidden="false" customHeight="false" outlineLevel="0" collapsed="false">
      <c r="F612" s="221"/>
    </row>
    <row r="613" customFormat="false" ht="15" hidden="false" customHeight="false" outlineLevel="0" collapsed="false">
      <c r="F613" s="221"/>
    </row>
    <row r="614" customFormat="false" ht="15" hidden="false" customHeight="false" outlineLevel="0" collapsed="false">
      <c r="F614" s="221"/>
    </row>
    <row r="615" customFormat="false" ht="15" hidden="false" customHeight="false" outlineLevel="0" collapsed="false">
      <c r="F615" s="221"/>
    </row>
    <row r="616" customFormat="false" ht="15" hidden="false" customHeight="false" outlineLevel="0" collapsed="false">
      <c r="F616" s="221"/>
    </row>
    <row r="617" customFormat="false" ht="15" hidden="false" customHeight="false" outlineLevel="0" collapsed="false">
      <c r="F617" s="221"/>
    </row>
    <row r="618" customFormat="false" ht="15" hidden="false" customHeight="false" outlineLevel="0" collapsed="false">
      <c r="F618" s="221"/>
    </row>
    <row r="619" customFormat="false" ht="15" hidden="false" customHeight="false" outlineLevel="0" collapsed="false">
      <c r="F619" s="221"/>
    </row>
    <row r="620" customFormat="false" ht="15" hidden="false" customHeight="false" outlineLevel="0" collapsed="false">
      <c r="F620" s="221"/>
    </row>
    <row r="621" customFormat="false" ht="15" hidden="false" customHeight="false" outlineLevel="0" collapsed="false">
      <c r="F621" s="221"/>
    </row>
    <row r="622" customFormat="false" ht="15" hidden="false" customHeight="false" outlineLevel="0" collapsed="false">
      <c r="F622" s="221"/>
    </row>
    <row r="623" customFormat="false" ht="15" hidden="false" customHeight="false" outlineLevel="0" collapsed="false">
      <c r="F623" s="221"/>
    </row>
    <row r="624" customFormat="false" ht="15" hidden="false" customHeight="false" outlineLevel="0" collapsed="false">
      <c r="F624" s="221"/>
    </row>
    <row r="625" customFormat="false" ht="15" hidden="false" customHeight="false" outlineLevel="0" collapsed="false">
      <c r="F625" s="221"/>
    </row>
    <row r="626" customFormat="false" ht="15" hidden="false" customHeight="false" outlineLevel="0" collapsed="false">
      <c r="F626" s="221"/>
    </row>
    <row r="627" customFormat="false" ht="15" hidden="false" customHeight="false" outlineLevel="0" collapsed="false">
      <c r="F627" s="221"/>
    </row>
    <row r="628" customFormat="false" ht="15" hidden="false" customHeight="false" outlineLevel="0" collapsed="false">
      <c r="F628" s="221"/>
    </row>
    <row r="629" customFormat="false" ht="15" hidden="false" customHeight="false" outlineLevel="0" collapsed="false">
      <c r="F629" s="221"/>
    </row>
    <row r="630" customFormat="false" ht="15" hidden="false" customHeight="false" outlineLevel="0" collapsed="false">
      <c r="F630" s="221"/>
    </row>
    <row r="631" customFormat="false" ht="15" hidden="false" customHeight="false" outlineLevel="0" collapsed="false">
      <c r="F631" s="221"/>
    </row>
    <row r="632" customFormat="false" ht="15" hidden="false" customHeight="false" outlineLevel="0" collapsed="false">
      <c r="F632" s="221"/>
    </row>
    <row r="633" customFormat="false" ht="15" hidden="false" customHeight="false" outlineLevel="0" collapsed="false">
      <c r="F633" s="221"/>
    </row>
    <row r="634" customFormat="false" ht="15" hidden="false" customHeight="false" outlineLevel="0" collapsed="false">
      <c r="F634" s="221"/>
    </row>
    <row r="635" customFormat="false" ht="15" hidden="false" customHeight="false" outlineLevel="0" collapsed="false">
      <c r="F635" s="221"/>
    </row>
    <row r="636" customFormat="false" ht="15" hidden="false" customHeight="false" outlineLevel="0" collapsed="false">
      <c r="F636" s="221"/>
    </row>
    <row r="637" customFormat="false" ht="15" hidden="false" customHeight="false" outlineLevel="0" collapsed="false">
      <c r="F637" s="221"/>
    </row>
    <row r="638" customFormat="false" ht="15" hidden="false" customHeight="false" outlineLevel="0" collapsed="false">
      <c r="F638" s="221"/>
    </row>
    <row r="639" customFormat="false" ht="15" hidden="false" customHeight="false" outlineLevel="0" collapsed="false">
      <c r="F639" s="221"/>
    </row>
    <row r="640" customFormat="false" ht="15" hidden="false" customHeight="false" outlineLevel="0" collapsed="false">
      <c r="F640" s="221"/>
    </row>
    <row r="641" customFormat="false" ht="15" hidden="false" customHeight="false" outlineLevel="0" collapsed="false">
      <c r="F641" s="221"/>
    </row>
    <row r="642" customFormat="false" ht="15" hidden="false" customHeight="false" outlineLevel="0" collapsed="false">
      <c r="F642" s="221"/>
    </row>
    <row r="643" customFormat="false" ht="15" hidden="false" customHeight="false" outlineLevel="0" collapsed="false">
      <c r="F643" s="221"/>
    </row>
    <row r="644" customFormat="false" ht="15" hidden="false" customHeight="false" outlineLevel="0" collapsed="false">
      <c r="F644" s="221"/>
    </row>
    <row r="645" customFormat="false" ht="15" hidden="false" customHeight="false" outlineLevel="0" collapsed="false">
      <c r="F645" s="221"/>
    </row>
    <row r="646" customFormat="false" ht="15" hidden="false" customHeight="false" outlineLevel="0" collapsed="false">
      <c r="F646" s="221"/>
    </row>
    <row r="647" customFormat="false" ht="15" hidden="false" customHeight="false" outlineLevel="0" collapsed="false">
      <c r="F647" s="221"/>
    </row>
    <row r="648" customFormat="false" ht="15" hidden="false" customHeight="false" outlineLevel="0" collapsed="false">
      <c r="F648" s="221"/>
    </row>
    <row r="649" customFormat="false" ht="15" hidden="false" customHeight="false" outlineLevel="0" collapsed="false">
      <c r="F649" s="221"/>
    </row>
    <row r="650" customFormat="false" ht="15" hidden="false" customHeight="false" outlineLevel="0" collapsed="false">
      <c r="F650" s="221"/>
    </row>
    <row r="651" customFormat="false" ht="15" hidden="false" customHeight="false" outlineLevel="0" collapsed="false">
      <c r="F651" s="221"/>
    </row>
    <row r="652" customFormat="false" ht="15" hidden="false" customHeight="false" outlineLevel="0" collapsed="false">
      <c r="F652" s="221"/>
    </row>
    <row r="653" customFormat="false" ht="15" hidden="false" customHeight="false" outlineLevel="0" collapsed="false">
      <c r="F653" s="221"/>
    </row>
    <row r="654" customFormat="false" ht="15" hidden="false" customHeight="false" outlineLevel="0" collapsed="false">
      <c r="F654" s="221"/>
    </row>
    <row r="655" customFormat="false" ht="15" hidden="false" customHeight="false" outlineLevel="0" collapsed="false">
      <c r="F655" s="221"/>
    </row>
    <row r="656" customFormat="false" ht="15" hidden="false" customHeight="false" outlineLevel="0" collapsed="false">
      <c r="F656" s="221"/>
    </row>
    <row r="657" customFormat="false" ht="15" hidden="false" customHeight="false" outlineLevel="0" collapsed="false">
      <c r="F657" s="221"/>
    </row>
    <row r="658" customFormat="false" ht="15" hidden="false" customHeight="false" outlineLevel="0" collapsed="false">
      <c r="F658" s="221"/>
    </row>
    <row r="659" customFormat="false" ht="15" hidden="false" customHeight="false" outlineLevel="0" collapsed="false">
      <c r="F659" s="221"/>
    </row>
    <row r="660" customFormat="false" ht="15" hidden="false" customHeight="false" outlineLevel="0" collapsed="false">
      <c r="F660" s="221"/>
    </row>
    <row r="661" customFormat="false" ht="15" hidden="false" customHeight="false" outlineLevel="0" collapsed="false">
      <c r="F661" s="221"/>
    </row>
    <row r="662" customFormat="false" ht="15" hidden="false" customHeight="false" outlineLevel="0" collapsed="false">
      <c r="F662" s="221"/>
    </row>
    <row r="663" customFormat="false" ht="15" hidden="false" customHeight="false" outlineLevel="0" collapsed="false">
      <c r="F663" s="221"/>
    </row>
    <row r="664" customFormat="false" ht="15" hidden="false" customHeight="false" outlineLevel="0" collapsed="false">
      <c r="F664" s="221"/>
    </row>
    <row r="665" customFormat="false" ht="15" hidden="false" customHeight="false" outlineLevel="0" collapsed="false">
      <c r="F665" s="221"/>
    </row>
    <row r="666" customFormat="false" ht="15" hidden="false" customHeight="false" outlineLevel="0" collapsed="false">
      <c r="F666" s="221"/>
    </row>
    <row r="667" customFormat="false" ht="15" hidden="false" customHeight="false" outlineLevel="0" collapsed="false">
      <c r="F667" s="221"/>
    </row>
    <row r="668" customFormat="false" ht="15" hidden="false" customHeight="false" outlineLevel="0" collapsed="false">
      <c r="F668" s="221"/>
    </row>
    <row r="669" customFormat="false" ht="15" hidden="false" customHeight="false" outlineLevel="0" collapsed="false">
      <c r="F669" s="221"/>
    </row>
    <row r="670" customFormat="false" ht="15" hidden="false" customHeight="false" outlineLevel="0" collapsed="false">
      <c r="F670" s="221"/>
    </row>
    <row r="671" customFormat="false" ht="15" hidden="false" customHeight="false" outlineLevel="0" collapsed="false">
      <c r="F671" s="221"/>
    </row>
    <row r="672" customFormat="false" ht="15" hidden="false" customHeight="false" outlineLevel="0" collapsed="false">
      <c r="F672" s="221"/>
    </row>
    <row r="673" customFormat="false" ht="15" hidden="false" customHeight="false" outlineLevel="0" collapsed="false">
      <c r="F673" s="221"/>
    </row>
    <row r="674" customFormat="false" ht="15" hidden="false" customHeight="false" outlineLevel="0" collapsed="false">
      <c r="F674" s="221"/>
    </row>
    <row r="675" customFormat="false" ht="15" hidden="false" customHeight="false" outlineLevel="0" collapsed="false">
      <c r="F675" s="221"/>
    </row>
    <row r="676" customFormat="false" ht="15" hidden="false" customHeight="false" outlineLevel="0" collapsed="false">
      <c r="F676" s="221"/>
    </row>
    <row r="677" customFormat="false" ht="15" hidden="false" customHeight="false" outlineLevel="0" collapsed="false">
      <c r="F677" s="221"/>
    </row>
    <row r="678" customFormat="false" ht="15" hidden="false" customHeight="false" outlineLevel="0" collapsed="false">
      <c r="F678" s="221"/>
    </row>
    <row r="679" customFormat="false" ht="15" hidden="false" customHeight="false" outlineLevel="0" collapsed="false">
      <c r="F679" s="221"/>
    </row>
    <row r="680" customFormat="false" ht="15" hidden="false" customHeight="false" outlineLevel="0" collapsed="false">
      <c r="F680" s="221"/>
    </row>
    <row r="681" customFormat="false" ht="15" hidden="false" customHeight="false" outlineLevel="0" collapsed="false">
      <c r="F681" s="221"/>
    </row>
    <row r="682" customFormat="false" ht="15" hidden="false" customHeight="false" outlineLevel="0" collapsed="false">
      <c r="F682" s="221"/>
    </row>
    <row r="683" customFormat="false" ht="15" hidden="false" customHeight="false" outlineLevel="0" collapsed="false">
      <c r="F683" s="221"/>
    </row>
    <row r="684" customFormat="false" ht="15" hidden="false" customHeight="false" outlineLevel="0" collapsed="false">
      <c r="F684" s="221"/>
    </row>
    <row r="685" customFormat="false" ht="15" hidden="false" customHeight="false" outlineLevel="0" collapsed="false">
      <c r="F685" s="221"/>
    </row>
    <row r="686" customFormat="false" ht="15" hidden="false" customHeight="false" outlineLevel="0" collapsed="false">
      <c r="F686" s="221"/>
    </row>
    <row r="687" customFormat="false" ht="15" hidden="false" customHeight="false" outlineLevel="0" collapsed="false">
      <c r="F687" s="221"/>
    </row>
    <row r="688" customFormat="false" ht="15" hidden="false" customHeight="false" outlineLevel="0" collapsed="false">
      <c r="F688" s="221"/>
    </row>
    <row r="689" customFormat="false" ht="15" hidden="false" customHeight="false" outlineLevel="0" collapsed="false">
      <c r="F689" s="221"/>
    </row>
    <row r="690" customFormat="false" ht="15" hidden="false" customHeight="false" outlineLevel="0" collapsed="false">
      <c r="F690" s="221"/>
    </row>
    <row r="691" customFormat="false" ht="15" hidden="false" customHeight="false" outlineLevel="0" collapsed="false">
      <c r="F691" s="221"/>
    </row>
    <row r="692" customFormat="false" ht="15" hidden="false" customHeight="false" outlineLevel="0" collapsed="false">
      <c r="F692" s="221"/>
    </row>
    <row r="693" customFormat="false" ht="15" hidden="false" customHeight="false" outlineLevel="0" collapsed="false">
      <c r="F693" s="221"/>
    </row>
    <row r="694" customFormat="false" ht="15" hidden="false" customHeight="false" outlineLevel="0" collapsed="false">
      <c r="F694" s="221"/>
    </row>
    <row r="695" customFormat="false" ht="15" hidden="false" customHeight="false" outlineLevel="0" collapsed="false">
      <c r="F695" s="221"/>
    </row>
    <row r="696" customFormat="false" ht="15" hidden="false" customHeight="false" outlineLevel="0" collapsed="false">
      <c r="F696" s="221"/>
    </row>
    <row r="697" customFormat="false" ht="15" hidden="false" customHeight="false" outlineLevel="0" collapsed="false">
      <c r="F697" s="221"/>
    </row>
    <row r="698" customFormat="false" ht="15" hidden="false" customHeight="false" outlineLevel="0" collapsed="false">
      <c r="F698" s="221"/>
    </row>
    <row r="699" customFormat="false" ht="15" hidden="false" customHeight="false" outlineLevel="0" collapsed="false">
      <c r="F699" s="221"/>
    </row>
    <row r="700" customFormat="false" ht="15" hidden="false" customHeight="false" outlineLevel="0" collapsed="false">
      <c r="F700" s="221"/>
    </row>
    <row r="701" customFormat="false" ht="15" hidden="false" customHeight="false" outlineLevel="0" collapsed="false">
      <c r="F701" s="221"/>
    </row>
    <row r="702" customFormat="false" ht="15" hidden="false" customHeight="false" outlineLevel="0" collapsed="false">
      <c r="F702" s="221"/>
    </row>
    <row r="703" customFormat="false" ht="15" hidden="false" customHeight="false" outlineLevel="0" collapsed="false">
      <c r="F703" s="221"/>
    </row>
    <row r="704" customFormat="false" ht="15" hidden="false" customHeight="false" outlineLevel="0" collapsed="false">
      <c r="F704" s="221"/>
    </row>
    <row r="705" customFormat="false" ht="15" hidden="false" customHeight="false" outlineLevel="0" collapsed="false">
      <c r="F705" s="221"/>
    </row>
    <row r="706" customFormat="false" ht="15" hidden="false" customHeight="false" outlineLevel="0" collapsed="false">
      <c r="F706" s="221"/>
    </row>
    <row r="707" customFormat="false" ht="15" hidden="false" customHeight="false" outlineLevel="0" collapsed="false">
      <c r="F707" s="221"/>
    </row>
    <row r="708" customFormat="false" ht="15" hidden="false" customHeight="false" outlineLevel="0" collapsed="false">
      <c r="F708" s="221"/>
    </row>
    <row r="709" customFormat="false" ht="15" hidden="false" customHeight="false" outlineLevel="0" collapsed="false">
      <c r="F709" s="221"/>
    </row>
    <row r="710" customFormat="false" ht="15" hidden="false" customHeight="false" outlineLevel="0" collapsed="false">
      <c r="F710" s="221"/>
    </row>
    <row r="711" customFormat="false" ht="15" hidden="false" customHeight="false" outlineLevel="0" collapsed="false">
      <c r="F711" s="221"/>
    </row>
    <row r="712" customFormat="false" ht="15" hidden="false" customHeight="false" outlineLevel="0" collapsed="false">
      <c r="F712" s="221"/>
    </row>
    <row r="713" customFormat="false" ht="15" hidden="false" customHeight="false" outlineLevel="0" collapsed="false">
      <c r="F713" s="221"/>
    </row>
    <row r="714" customFormat="false" ht="15" hidden="false" customHeight="false" outlineLevel="0" collapsed="false">
      <c r="F714" s="221"/>
    </row>
    <row r="715" customFormat="false" ht="15" hidden="false" customHeight="false" outlineLevel="0" collapsed="false">
      <c r="F715" s="221"/>
    </row>
    <row r="716" customFormat="false" ht="15" hidden="false" customHeight="false" outlineLevel="0" collapsed="false">
      <c r="F716" s="221"/>
    </row>
    <row r="717" customFormat="false" ht="15" hidden="false" customHeight="false" outlineLevel="0" collapsed="false">
      <c r="F717" s="221"/>
    </row>
    <row r="718" customFormat="false" ht="15" hidden="false" customHeight="false" outlineLevel="0" collapsed="false">
      <c r="F718" s="221"/>
    </row>
    <row r="719" customFormat="false" ht="15" hidden="false" customHeight="false" outlineLevel="0" collapsed="false">
      <c r="F719" s="221"/>
    </row>
    <row r="720" customFormat="false" ht="15" hidden="false" customHeight="false" outlineLevel="0" collapsed="false">
      <c r="F720" s="221"/>
    </row>
    <row r="721" customFormat="false" ht="15" hidden="false" customHeight="false" outlineLevel="0" collapsed="false">
      <c r="F721" s="221"/>
    </row>
    <row r="722" customFormat="false" ht="15" hidden="false" customHeight="false" outlineLevel="0" collapsed="false">
      <c r="F722" s="221"/>
    </row>
    <row r="723" customFormat="false" ht="15" hidden="false" customHeight="false" outlineLevel="0" collapsed="false">
      <c r="F723" s="221"/>
    </row>
    <row r="724" customFormat="false" ht="15" hidden="false" customHeight="false" outlineLevel="0" collapsed="false">
      <c r="F724" s="221"/>
    </row>
    <row r="725" customFormat="false" ht="15" hidden="false" customHeight="false" outlineLevel="0" collapsed="false">
      <c r="F725" s="221"/>
    </row>
    <row r="726" customFormat="false" ht="15" hidden="false" customHeight="false" outlineLevel="0" collapsed="false">
      <c r="F726" s="221"/>
    </row>
    <row r="727" customFormat="false" ht="15" hidden="false" customHeight="false" outlineLevel="0" collapsed="false">
      <c r="F727" s="221"/>
    </row>
    <row r="728" customFormat="false" ht="15" hidden="false" customHeight="false" outlineLevel="0" collapsed="false">
      <c r="F728" s="221"/>
    </row>
    <row r="729" customFormat="false" ht="15" hidden="false" customHeight="false" outlineLevel="0" collapsed="false">
      <c r="F729" s="221"/>
    </row>
    <row r="730" customFormat="false" ht="15" hidden="false" customHeight="false" outlineLevel="0" collapsed="false">
      <c r="F730" s="221"/>
    </row>
    <row r="731" customFormat="false" ht="15" hidden="false" customHeight="false" outlineLevel="0" collapsed="false">
      <c r="F731" s="221"/>
    </row>
    <row r="732" customFormat="false" ht="15" hidden="false" customHeight="false" outlineLevel="0" collapsed="false">
      <c r="F732" s="221"/>
    </row>
    <row r="733" customFormat="false" ht="15" hidden="false" customHeight="false" outlineLevel="0" collapsed="false">
      <c r="F733" s="221"/>
    </row>
    <row r="734" customFormat="false" ht="15" hidden="false" customHeight="false" outlineLevel="0" collapsed="false">
      <c r="F734" s="221"/>
    </row>
    <row r="735" customFormat="false" ht="15" hidden="false" customHeight="false" outlineLevel="0" collapsed="false">
      <c r="F735" s="221"/>
    </row>
    <row r="736" customFormat="false" ht="15" hidden="false" customHeight="false" outlineLevel="0" collapsed="false">
      <c r="F736" s="221"/>
    </row>
    <row r="737" customFormat="false" ht="15" hidden="false" customHeight="false" outlineLevel="0" collapsed="false">
      <c r="F737" s="221"/>
    </row>
    <row r="738" customFormat="false" ht="15" hidden="false" customHeight="false" outlineLevel="0" collapsed="false">
      <c r="F738" s="221"/>
    </row>
    <row r="739" customFormat="false" ht="15" hidden="false" customHeight="false" outlineLevel="0" collapsed="false">
      <c r="F739" s="221"/>
    </row>
    <row r="740" customFormat="false" ht="15" hidden="false" customHeight="false" outlineLevel="0" collapsed="false">
      <c r="F740" s="221"/>
    </row>
    <row r="741" customFormat="false" ht="15" hidden="false" customHeight="false" outlineLevel="0" collapsed="false">
      <c r="F741" s="221"/>
    </row>
    <row r="742" customFormat="false" ht="15" hidden="false" customHeight="false" outlineLevel="0" collapsed="false">
      <c r="F742" s="221"/>
    </row>
    <row r="743" customFormat="false" ht="15" hidden="false" customHeight="false" outlineLevel="0" collapsed="false">
      <c r="F743" s="221"/>
    </row>
    <row r="744" customFormat="false" ht="15" hidden="false" customHeight="false" outlineLevel="0" collapsed="false">
      <c r="F744" s="221"/>
    </row>
    <row r="745" customFormat="false" ht="15" hidden="false" customHeight="false" outlineLevel="0" collapsed="false">
      <c r="F745" s="221"/>
    </row>
    <row r="746" customFormat="false" ht="15" hidden="false" customHeight="false" outlineLevel="0" collapsed="false">
      <c r="F746" s="221"/>
    </row>
    <row r="747" customFormat="false" ht="15" hidden="false" customHeight="false" outlineLevel="0" collapsed="false">
      <c r="F747" s="221"/>
    </row>
    <row r="748" customFormat="false" ht="15" hidden="false" customHeight="false" outlineLevel="0" collapsed="false">
      <c r="F748" s="221"/>
    </row>
    <row r="749" customFormat="false" ht="15" hidden="false" customHeight="false" outlineLevel="0" collapsed="false">
      <c r="F749" s="221"/>
    </row>
    <row r="750" customFormat="false" ht="15" hidden="false" customHeight="false" outlineLevel="0" collapsed="false">
      <c r="F750" s="221"/>
    </row>
    <row r="751" customFormat="false" ht="15" hidden="false" customHeight="false" outlineLevel="0" collapsed="false">
      <c r="F751" s="221"/>
    </row>
    <row r="752" customFormat="false" ht="15" hidden="false" customHeight="false" outlineLevel="0" collapsed="false">
      <c r="F752" s="221"/>
    </row>
    <row r="753" customFormat="false" ht="15" hidden="false" customHeight="false" outlineLevel="0" collapsed="false">
      <c r="F753" s="221"/>
    </row>
    <row r="754" customFormat="false" ht="15" hidden="false" customHeight="false" outlineLevel="0" collapsed="false">
      <c r="F754" s="221"/>
    </row>
    <row r="755" customFormat="false" ht="15" hidden="false" customHeight="false" outlineLevel="0" collapsed="false">
      <c r="F755" s="221"/>
    </row>
    <row r="756" customFormat="false" ht="15" hidden="false" customHeight="false" outlineLevel="0" collapsed="false">
      <c r="F756" s="221"/>
    </row>
    <row r="757" customFormat="false" ht="15" hidden="false" customHeight="false" outlineLevel="0" collapsed="false">
      <c r="F757" s="221"/>
    </row>
    <row r="758" customFormat="false" ht="15" hidden="false" customHeight="false" outlineLevel="0" collapsed="false">
      <c r="F758" s="221"/>
    </row>
    <row r="759" customFormat="false" ht="15" hidden="false" customHeight="false" outlineLevel="0" collapsed="false">
      <c r="F759" s="221"/>
    </row>
    <row r="760" customFormat="false" ht="15" hidden="false" customHeight="false" outlineLevel="0" collapsed="false">
      <c r="F760" s="221"/>
    </row>
    <row r="761" customFormat="false" ht="15" hidden="false" customHeight="false" outlineLevel="0" collapsed="false">
      <c r="F761" s="221"/>
    </row>
    <row r="762" customFormat="false" ht="15" hidden="false" customHeight="false" outlineLevel="0" collapsed="false">
      <c r="F762" s="221"/>
    </row>
    <row r="763" customFormat="false" ht="15" hidden="false" customHeight="false" outlineLevel="0" collapsed="false">
      <c r="F763" s="221"/>
    </row>
    <row r="764" customFormat="false" ht="15" hidden="false" customHeight="false" outlineLevel="0" collapsed="false">
      <c r="F764" s="221"/>
    </row>
    <row r="765" customFormat="false" ht="15" hidden="false" customHeight="false" outlineLevel="0" collapsed="false">
      <c r="F765" s="221"/>
    </row>
    <row r="766" customFormat="false" ht="15" hidden="false" customHeight="false" outlineLevel="0" collapsed="false">
      <c r="F766" s="221"/>
    </row>
    <row r="767" customFormat="false" ht="15" hidden="false" customHeight="false" outlineLevel="0" collapsed="false">
      <c r="F767" s="221"/>
    </row>
    <row r="768" customFormat="false" ht="15" hidden="false" customHeight="false" outlineLevel="0" collapsed="false">
      <c r="F768" s="221"/>
    </row>
    <row r="769" customFormat="false" ht="15" hidden="false" customHeight="false" outlineLevel="0" collapsed="false">
      <c r="F769" s="221"/>
    </row>
    <row r="770" customFormat="false" ht="15" hidden="false" customHeight="false" outlineLevel="0" collapsed="false">
      <c r="F770" s="221"/>
    </row>
    <row r="771" customFormat="false" ht="15" hidden="false" customHeight="false" outlineLevel="0" collapsed="false">
      <c r="F771" s="221"/>
    </row>
    <row r="772" customFormat="false" ht="15" hidden="false" customHeight="false" outlineLevel="0" collapsed="false">
      <c r="F772" s="221"/>
    </row>
    <row r="773" customFormat="false" ht="15" hidden="false" customHeight="false" outlineLevel="0" collapsed="false">
      <c r="F773" s="221"/>
    </row>
    <row r="774" customFormat="false" ht="15" hidden="false" customHeight="false" outlineLevel="0" collapsed="false">
      <c r="F774" s="221"/>
    </row>
    <row r="775" customFormat="false" ht="15" hidden="false" customHeight="false" outlineLevel="0" collapsed="false">
      <c r="F775" s="221"/>
    </row>
    <row r="776" customFormat="false" ht="15" hidden="false" customHeight="false" outlineLevel="0" collapsed="false">
      <c r="F776" s="221"/>
    </row>
    <row r="777" customFormat="false" ht="15" hidden="false" customHeight="false" outlineLevel="0" collapsed="false">
      <c r="F777" s="221"/>
    </row>
    <row r="778" customFormat="false" ht="15" hidden="false" customHeight="false" outlineLevel="0" collapsed="false">
      <c r="F778" s="221"/>
    </row>
    <row r="779" customFormat="false" ht="15" hidden="false" customHeight="false" outlineLevel="0" collapsed="false">
      <c r="F779" s="221"/>
    </row>
    <row r="780" customFormat="false" ht="15" hidden="false" customHeight="false" outlineLevel="0" collapsed="false">
      <c r="F780" s="221"/>
    </row>
    <row r="781" customFormat="false" ht="15" hidden="false" customHeight="false" outlineLevel="0" collapsed="false">
      <c r="F781" s="221"/>
    </row>
    <row r="782" customFormat="false" ht="15" hidden="false" customHeight="false" outlineLevel="0" collapsed="false">
      <c r="F782" s="221"/>
    </row>
    <row r="783" customFormat="false" ht="15" hidden="false" customHeight="false" outlineLevel="0" collapsed="false">
      <c r="F783" s="221"/>
    </row>
    <row r="784" customFormat="false" ht="15" hidden="false" customHeight="false" outlineLevel="0" collapsed="false">
      <c r="F784" s="221"/>
    </row>
    <row r="785" customFormat="false" ht="15" hidden="false" customHeight="false" outlineLevel="0" collapsed="false">
      <c r="F785" s="221"/>
    </row>
    <row r="786" customFormat="false" ht="15" hidden="false" customHeight="false" outlineLevel="0" collapsed="false">
      <c r="F786" s="221"/>
    </row>
    <row r="787" customFormat="false" ht="15" hidden="false" customHeight="false" outlineLevel="0" collapsed="false">
      <c r="F787" s="221"/>
    </row>
    <row r="788" customFormat="false" ht="15" hidden="false" customHeight="false" outlineLevel="0" collapsed="false">
      <c r="F788" s="221"/>
    </row>
    <row r="789" customFormat="false" ht="15" hidden="false" customHeight="false" outlineLevel="0" collapsed="false">
      <c r="F789" s="221"/>
    </row>
    <row r="790" customFormat="false" ht="15" hidden="false" customHeight="false" outlineLevel="0" collapsed="false">
      <c r="F790" s="221"/>
    </row>
    <row r="791" customFormat="false" ht="15" hidden="false" customHeight="false" outlineLevel="0" collapsed="false">
      <c r="F791" s="221"/>
    </row>
    <row r="792" customFormat="false" ht="15" hidden="false" customHeight="false" outlineLevel="0" collapsed="false">
      <c r="F792" s="221"/>
    </row>
    <row r="793" customFormat="false" ht="15" hidden="false" customHeight="false" outlineLevel="0" collapsed="false">
      <c r="F793" s="221"/>
    </row>
    <row r="794" customFormat="false" ht="15" hidden="false" customHeight="false" outlineLevel="0" collapsed="false">
      <c r="F794" s="221"/>
    </row>
    <row r="795" customFormat="false" ht="15" hidden="false" customHeight="false" outlineLevel="0" collapsed="false">
      <c r="F795" s="221"/>
    </row>
    <row r="796" customFormat="false" ht="15" hidden="false" customHeight="false" outlineLevel="0" collapsed="false">
      <c r="F796" s="221"/>
    </row>
    <row r="797" customFormat="false" ht="15" hidden="false" customHeight="false" outlineLevel="0" collapsed="false">
      <c r="F797" s="221"/>
    </row>
    <row r="798" customFormat="false" ht="15" hidden="false" customHeight="false" outlineLevel="0" collapsed="false">
      <c r="F798" s="221"/>
    </row>
    <row r="799" customFormat="false" ht="15" hidden="false" customHeight="false" outlineLevel="0" collapsed="false">
      <c r="F799" s="221"/>
    </row>
    <row r="800" customFormat="false" ht="15" hidden="false" customHeight="false" outlineLevel="0" collapsed="false">
      <c r="F800" s="221"/>
    </row>
    <row r="801" customFormat="false" ht="15" hidden="false" customHeight="false" outlineLevel="0" collapsed="false">
      <c r="F801" s="221"/>
    </row>
    <row r="802" customFormat="false" ht="15" hidden="false" customHeight="false" outlineLevel="0" collapsed="false">
      <c r="F802" s="221"/>
    </row>
    <row r="803" customFormat="false" ht="15" hidden="false" customHeight="false" outlineLevel="0" collapsed="false">
      <c r="F803" s="221"/>
    </row>
    <row r="804" customFormat="false" ht="15" hidden="false" customHeight="false" outlineLevel="0" collapsed="false">
      <c r="F804" s="221"/>
    </row>
    <row r="805" customFormat="false" ht="15" hidden="false" customHeight="false" outlineLevel="0" collapsed="false">
      <c r="F805" s="221"/>
    </row>
    <row r="806" customFormat="false" ht="15" hidden="false" customHeight="false" outlineLevel="0" collapsed="false">
      <c r="F806" s="221"/>
    </row>
    <row r="807" customFormat="false" ht="15" hidden="false" customHeight="false" outlineLevel="0" collapsed="false">
      <c r="F807" s="221"/>
    </row>
    <row r="808" customFormat="false" ht="15" hidden="false" customHeight="false" outlineLevel="0" collapsed="false">
      <c r="F808" s="221"/>
    </row>
    <row r="809" customFormat="false" ht="15" hidden="false" customHeight="false" outlineLevel="0" collapsed="false">
      <c r="F809" s="221"/>
    </row>
    <row r="810" customFormat="false" ht="15" hidden="false" customHeight="false" outlineLevel="0" collapsed="false">
      <c r="F810" s="221"/>
    </row>
    <row r="811" customFormat="false" ht="15" hidden="false" customHeight="false" outlineLevel="0" collapsed="false">
      <c r="F811" s="221"/>
    </row>
    <row r="812" customFormat="false" ht="15" hidden="false" customHeight="false" outlineLevel="0" collapsed="false">
      <c r="F812" s="221"/>
    </row>
    <row r="813" customFormat="false" ht="15" hidden="false" customHeight="false" outlineLevel="0" collapsed="false">
      <c r="F813" s="221"/>
    </row>
    <row r="814" customFormat="false" ht="15" hidden="false" customHeight="false" outlineLevel="0" collapsed="false">
      <c r="F814" s="221"/>
    </row>
    <row r="815" customFormat="false" ht="15" hidden="false" customHeight="false" outlineLevel="0" collapsed="false">
      <c r="F815" s="221"/>
    </row>
    <row r="816" customFormat="false" ht="15" hidden="false" customHeight="false" outlineLevel="0" collapsed="false">
      <c r="F816" s="221"/>
    </row>
    <row r="817" customFormat="false" ht="15" hidden="false" customHeight="false" outlineLevel="0" collapsed="false">
      <c r="F817" s="221"/>
    </row>
    <row r="818" customFormat="false" ht="15" hidden="false" customHeight="false" outlineLevel="0" collapsed="false">
      <c r="F818" s="221"/>
    </row>
    <row r="819" customFormat="false" ht="15" hidden="false" customHeight="false" outlineLevel="0" collapsed="false">
      <c r="F819" s="221"/>
    </row>
    <row r="820" customFormat="false" ht="15" hidden="false" customHeight="false" outlineLevel="0" collapsed="false">
      <c r="F820" s="221"/>
    </row>
    <row r="821" customFormat="false" ht="15" hidden="false" customHeight="false" outlineLevel="0" collapsed="false">
      <c r="F821" s="221"/>
    </row>
    <row r="822" customFormat="false" ht="15" hidden="false" customHeight="false" outlineLevel="0" collapsed="false">
      <c r="F822" s="221"/>
    </row>
    <row r="823" customFormat="false" ht="15" hidden="false" customHeight="false" outlineLevel="0" collapsed="false">
      <c r="F823" s="221"/>
    </row>
    <row r="824" customFormat="false" ht="15" hidden="false" customHeight="false" outlineLevel="0" collapsed="false">
      <c r="F824" s="221"/>
    </row>
    <row r="825" customFormat="false" ht="15" hidden="false" customHeight="false" outlineLevel="0" collapsed="false">
      <c r="F825" s="221"/>
    </row>
    <row r="826" customFormat="false" ht="15" hidden="false" customHeight="false" outlineLevel="0" collapsed="false">
      <c r="F826" s="221"/>
    </row>
    <row r="827" customFormat="false" ht="15" hidden="false" customHeight="false" outlineLevel="0" collapsed="false">
      <c r="F827" s="221"/>
    </row>
    <row r="828" customFormat="false" ht="15" hidden="false" customHeight="false" outlineLevel="0" collapsed="false">
      <c r="F828" s="221"/>
    </row>
    <row r="829" customFormat="false" ht="15" hidden="false" customHeight="false" outlineLevel="0" collapsed="false">
      <c r="F829" s="221"/>
    </row>
    <row r="830" customFormat="false" ht="15" hidden="false" customHeight="false" outlineLevel="0" collapsed="false">
      <c r="F830" s="221"/>
    </row>
    <row r="831" customFormat="false" ht="15" hidden="false" customHeight="false" outlineLevel="0" collapsed="false">
      <c r="F831" s="221"/>
    </row>
    <row r="832" customFormat="false" ht="15" hidden="false" customHeight="false" outlineLevel="0" collapsed="false">
      <c r="F832" s="221"/>
    </row>
    <row r="833" customFormat="false" ht="15" hidden="false" customHeight="false" outlineLevel="0" collapsed="false">
      <c r="F833" s="221"/>
    </row>
    <row r="834" customFormat="false" ht="15" hidden="false" customHeight="false" outlineLevel="0" collapsed="false">
      <c r="F834" s="221"/>
    </row>
    <row r="835" customFormat="false" ht="15" hidden="false" customHeight="false" outlineLevel="0" collapsed="false">
      <c r="F835" s="221"/>
    </row>
    <row r="836" customFormat="false" ht="15" hidden="false" customHeight="false" outlineLevel="0" collapsed="false">
      <c r="F836" s="221"/>
    </row>
    <row r="837" customFormat="false" ht="15" hidden="false" customHeight="false" outlineLevel="0" collapsed="false">
      <c r="F837" s="221"/>
    </row>
    <row r="838" customFormat="false" ht="15" hidden="false" customHeight="false" outlineLevel="0" collapsed="false">
      <c r="F838" s="221"/>
    </row>
    <row r="839" customFormat="false" ht="15" hidden="false" customHeight="false" outlineLevel="0" collapsed="false">
      <c r="F839" s="221"/>
    </row>
    <row r="840" customFormat="false" ht="15" hidden="false" customHeight="false" outlineLevel="0" collapsed="false">
      <c r="F840" s="221"/>
    </row>
    <row r="841" customFormat="false" ht="15" hidden="false" customHeight="false" outlineLevel="0" collapsed="false">
      <c r="F841" s="221"/>
    </row>
    <row r="842" customFormat="false" ht="15" hidden="false" customHeight="false" outlineLevel="0" collapsed="false">
      <c r="F842" s="221"/>
    </row>
    <row r="843" customFormat="false" ht="15" hidden="false" customHeight="false" outlineLevel="0" collapsed="false">
      <c r="F843" s="221"/>
    </row>
    <row r="844" customFormat="false" ht="15" hidden="false" customHeight="false" outlineLevel="0" collapsed="false">
      <c r="F844" s="221"/>
    </row>
    <row r="845" customFormat="false" ht="15" hidden="false" customHeight="false" outlineLevel="0" collapsed="false">
      <c r="F845" s="221"/>
    </row>
    <row r="846" customFormat="false" ht="15" hidden="false" customHeight="false" outlineLevel="0" collapsed="false">
      <c r="F846" s="221"/>
    </row>
    <row r="847" customFormat="false" ht="15" hidden="false" customHeight="false" outlineLevel="0" collapsed="false">
      <c r="F847" s="221"/>
    </row>
    <row r="848" customFormat="false" ht="15" hidden="false" customHeight="false" outlineLevel="0" collapsed="false">
      <c r="F848" s="221"/>
    </row>
    <row r="849" customFormat="false" ht="15" hidden="false" customHeight="false" outlineLevel="0" collapsed="false">
      <c r="F849" s="221"/>
    </row>
    <row r="850" customFormat="false" ht="15" hidden="false" customHeight="false" outlineLevel="0" collapsed="false">
      <c r="F850" s="221"/>
    </row>
    <row r="851" customFormat="false" ht="15" hidden="false" customHeight="false" outlineLevel="0" collapsed="false">
      <c r="F851" s="221"/>
    </row>
    <row r="852" customFormat="false" ht="15" hidden="false" customHeight="false" outlineLevel="0" collapsed="false">
      <c r="F852" s="221"/>
    </row>
    <row r="853" customFormat="false" ht="15" hidden="false" customHeight="false" outlineLevel="0" collapsed="false">
      <c r="F853" s="221"/>
    </row>
    <row r="854" customFormat="false" ht="15" hidden="false" customHeight="false" outlineLevel="0" collapsed="false">
      <c r="F854" s="221"/>
    </row>
    <row r="855" customFormat="false" ht="15" hidden="false" customHeight="false" outlineLevel="0" collapsed="false">
      <c r="F855" s="221"/>
    </row>
    <row r="856" customFormat="false" ht="15" hidden="false" customHeight="false" outlineLevel="0" collapsed="false">
      <c r="F856" s="221"/>
    </row>
    <row r="857" customFormat="false" ht="15" hidden="false" customHeight="false" outlineLevel="0" collapsed="false">
      <c r="F857" s="221"/>
    </row>
    <row r="858" customFormat="false" ht="15" hidden="false" customHeight="false" outlineLevel="0" collapsed="false">
      <c r="F858" s="221"/>
    </row>
    <row r="859" customFormat="false" ht="15" hidden="false" customHeight="false" outlineLevel="0" collapsed="false">
      <c r="F859" s="221"/>
    </row>
    <row r="860" customFormat="false" ht="15" hidden="false" customHeight="false" outlineLevel="0" collapsed="false">
      <c r="F860" s="221"/>
    </row>
    <row r="861" customFormat="false" ht="15" hidden="false" customHeight="false" outlineLevel="0" collapsed="false">
      <c r="F861" s="221"/>
    </row>
    <row r="862" customFormat="false" ht="15" hidden="false" customHeight="false" outlineLevel="0" collapsed="false">
      <c r="F862" s="221"/>
    </row>
    <row r="863" customFormat="false" ht="15" hidden="false" customHeight="false" outlineLevel="0" collapsed="false">
      <c r="F863" s="221"/>
    </row>
    <row r="864" customFormat="false" ht="15" hidden="false" customHeight="false" outlineLevel="0" collapsed="false">
      <c r="F864" s="221"/>
    </row>
    <row r="865" customFormat="false" ht="15" hidden="false" customHeight="false" outlineLevel="0" collapsed="false">
      <c r="F865" s="221"/>
    </row>
    <row r="866" customFormat="false" ht="15" hidden="false" customHeight="false" outlineLevel="0" collapsed="false">
      <c r="F866" s="221"/>
    </row>
    <row r="867" customFormat="false" ht="15" hidden="false" customHeight="false" outlineLevel="0" collapsed="false">
      <c r="F867" s="221"/>
    </row>
    <row r="868" customFormat="false" ht="15" hidden="false" customHeight="false" outlineLevel="0" collapsed="false">
      <c r="F868" s="221"/>
    </row>
    <row r="869" customFormat="false" ht="15" hidden="false" customHeight="false" outlineLevel="0" collapsed="false">
      <c r="F869" s="221"/>
    </row>
    <row r="870" customFormat="false" ht="15" hidden="false" customHeight="false" outlineLevel="0" collapsed="false">
      <c r="F870" s="221"/>
    </row>
    <row r="871" customFormat="false" ht="15" hidden="false" customHeight="false" outlineLevel="0" collapsed="false">
      <c r="F871" s="221"/>
    </row>
    <row r="872" customFormat="false" ht="15" hidden="false" customHeight="false" outlineLevel="0" collapsed="false">
      <c r="F872" s="221"/>
    </row>
    <row r="873" customFormat="false" ht="15" hidden="false" customHeight="false" outlineLevel="0" collapsed="false">
      <c r="F873" s="221"/>
    </row>
    <row r="874" customFormat="false" ht="15" hidden="false" customHeight="false" outlineLevel="0" collapsed="false">
      <c r="F874" s="221"/>
    </row>
    <row r="875" customFormat="false" ht="15" hidden="false" customHeight="false" outlineLevel="0" collapsed="false">
      <c r="F875" s="221"/>
    </row>
    <row r="876" customFormat="false" ht="15" hidden="false" customHeight="false" outlineLevel="0" collapsed="false">
      <c r="F876" s="221"/>
    </row>
    <row r="877" customFormat="false" ht="15" hidden="false" customHeight="false" outlineLevel="0" collapsed="false">
      <c r="F877" s="221"/>
    </row>
    <row r="878" customFormat="false" ht="15" hidden="false" customHeight="false" outlineLevel="0" collapsed="false">
      <c r="F878" s="221"/>
    </row>
    <row r="879" customFormat="false" ht="15" hidden="false" customHeight="false" outlineLevel="0" collapsed="false">
      <c r="F879" s="221"/>
    </row>
    <row r="880" customFormat="false" ht="15" hidden="false" customHeight="false" outlineLevel="0" collapsed="false">
      <c r="F880" s="221"/>
    </row>
    <row r="881" customFormat="false" ht="15" hidden="false" customHeight="false" outlineLevel="0" collapsed="false">
      <c r="F881" s="221"/>
    </row>
    <row r="882" customFormat="false" ht="15" hidden="false" customHeight="false" outlineLevel="0" collapsed="false">
      <c r="F882" s="221"/>
    </row>
    <row r="883" customFormat="false" ht="15" hidden="false" customHeight="false" outlineLevel="0" collapsed="false">
      <c r="F883" s="221"/>
    </row>
    <row r="884" customFormat="false" ht="15" hidden="false" customHeight="false" outlineLevel="0" collapsed="false">
      <c r="F884" s="221"/>
    </row>
    <row r="885" customFormat="false" ht="15" hidden="false" customHeight="false" outlineLevel="0" collapsed="false">
      <c r="F885" s="221"/>
    </row>
    <row r="886" customFormat="false" ht="15" hidden="false" customHeight="false" outlineLevel="0" collapsed="false">
      <c r="F886" s="221"/>
    </row>
    <row r="887" customFormat="false" ht="15" hidden="false" customHeight="false" outlineLevel="0" collapsed="false">
      <c r="F887" s="221"/>
    </row>
    <row r="888" customFormat="false" ht="15" hidden="false" customHeight="false" outlineLevel="0" collapsed="false">
      <c r="F888" s="221"/>
    </row>
    <row r="889" customFormat="false" ht="15" hidden="false" customHeight="false" outlineLevel="0" collapsed="false">
      <c r="F889" s="221"/>
    </row>
    <row r="890" customFormat="false" ht="15" hidden="false" customHeight="false" outlineLevel="0" collapsed="false">
      <c r="F890" s="221"/>
    </row>
    <row r="891" customFormat="false" ht="15" hidden="false" customHeight="false" outlineLevel="0" collapsed="false">
      <c r="F891" s="221"/>
    </row>
    <row r="892" customFormat="false" ht="15" hidden="false" customHeight="false" outlineLevel="0" collapsed="false">
      <c r="F892" s="221"/>
    </row>
    <row r="893" customFormat="false" ht="15" hidden="false" customHeight="false" outlineLevel="0" collapsed="false">
      <c r="F893" s="221"/>
    </row>
    <row r="894" customFormat="false" ht="15" hidden="false" customHeight="false" outlineLevel="0" collapsed="false">
      <c r="F894" s="221"/>
    </row>
    <row r="895" customFormat="false" ht="15" hidden="false" customHeight="false" outlineLevel="0" collapsed="false">
      <c r="F895" s="221"/>
    </row>
    <row r="896" customFormat="false" ht="15" hidden="false" customHeight="false" outlineLevel="0" collapsed="false">
      <c r="F896" s="221"/>
    </row>
    <row r="897" customFormat="false" ht="15" hidden="false" customHeight="false" outlineLevel="0" collapsed="false">
      <c r="F897" s="221"/>
    </row>
    <row r="898" customFormat="false" ht="15" hidden="false" customHeight="false" outlineLevel="0" collapsed="false">
      <c r="F898" s="221"/>
    </row>
    <row r="899" customFormat="false" ht="15" hidden="false" customHeight="false" outlineLevel="0" collapsed="false">
      <c r="F899" s="221"/>
    </row>
    <row r="900" customFormat="false" ht="15" hidden="false" customHeight="false" outlineLevel="0" collapsed="false">
      <c r="F900" s="221"/>
    </row>
    <row r="901" customFormat="false" ht="15" hidden="false" customHeight="false" outlineLevel="0" collapsed="false">
      <c r="F901" s="221"/>
    </row>
    <row r="902" customFormat="false" ht="15" hidden="false" customHeight="false" outlineLevel="0" collapsed="false">
      <c r="F902" s="221"/>
    </row>
    <row r="903" customFormat="false" ht="15" hidden="false" customHeight="false" outlineLevel="0" collapsed="false">
      <c r="F903" s="221"/>
    </row>
    <row r="904" customFormat="false" ht="15" hidden="false" customHeight="false" outlineLevel="0" collapsed="false">
      <c r="F904" s="221"/>
    </row>
    <row r="905" customFormat="false" ht="15" hidden="false" customHeight="false" outlineLevel="0" collapsed="false">
      <c r="F905" s="221"/>
    </row>
    <row r="906" customFormat="false" ht="15" hidden="false" customHeight="false" outlineLevel="0" collapsed="false">
      <c r="F906" s="221"/>
    </row>
    <row r="907" customFormat="false" ht="15" hidden="false" customHeight="false" outlineLevel="0" collapsed="false">
      <c r="F907" s="221"/>
    </row>
    <row r="908" customFormat="false" ht="15" hidden="false" customHeight="false" outlineLevel="0" collapsed="false">
      <c r="F908" s="221"/>
    </row>
    <row r="909" customFormat="false" ht="15" hidden="false" customHeight="false" outlineLevel="0" collapsed="false">
      <c r="F909" s="221"/>
    </row>
    <row r="910" customFormat="false" ht="15" hidden="false" customHeight="false" outlineLevel="0" collapsed="false">
      <c r="F910" s="221"/>
    </row>
    <row r="911" customFormat="false" ht="15" hidden="false" customHeight="false" outlineLevel="0" collapsed="false">
      <c r="F911" s="221"/>
    </row>
    <row r="912" customFormat="false" ht="15" hidden="false" customHeight="false" outlineLevel="0" collapsed="false">
      <c r="F912" s="221"/>
    </row>
    <row r="913" customFormat="false" ht="15" hidden="false" customHeight="false" outlineLevel="0" collapsed="false">
      <c r="F913" s="221"/>
    </row>
    <row r="914" customFormat="false" ht="15" hidden="false" customHeight="false" outlineLevel="0" collapsed="false">
      <c r="F914" s="221"/>
    </row>
    <row r="915" customFormat="false" ht="15" hidden="false" customHeight="false" outlineLevel="0" collapsed="false">
      <c r="F915" s="221"/>
    </row>
    <row r="916" customFormat="false" ht="15" hidden="false" customHeight="false" outlineLevel="0" collapsed="false">
      <c r="F916" s="221"/>
    </row>
    <row r="917" customFormat="false" ht="15" hidden="false" customHeight="false" outlineLevel="0" collapsed="false">
      <c r="F917" s="221"/>
    </row>
    <row r="918" customFormat="false" ht="15" hidden="false" customHeight="false" outlineLevel="0" collapsed="false">
      <c r="F918" s="221"/>
    </row>
    <row r="919" customFormat="false" ht="15" hidden="false" customHeight="false" outlineLevel="0" collapsed="false">
      <c r="F919" s="221"/>
    </row>
    <row r="920" customFormat="false" ht="15" hidden="false" customHeight="false" outlineLevel="0" collapsed="false">
      <c r="F920" s="221"/>
    </row>
    <row r="921" customFormat="false" ht="15" hidden="false" customHeight="false" outlineLevel="0" collapsed="false">
      <c r="F921" s="221"/>
    </row>
    <row r="922" customFormat="false" ht="15" hidden="false" customHeight="false" outlineLevel="0" collapsed="false">
      <c r="F922" s="221"/>
    </row>
    <row r="923" customFormat="false" ht="15" hidden="false" customHeight="false" outlineLevel="0" collapsed="false">
      <c r="F923" s="221"/>
    </row>
    <row r="924" customFormat="false" ht="15" hidden="false" customHeight="false" outlineLevel="0" collapsed="false">
      <c r="F924" s="221"/>
    </row>
    <row r="925" customFormat="false" ht="15" hidden="false" customHeight="false" outlineLevel="0" collapsed="false">
      <c r="F925" s="221"/>
    </row>
    <row r="926" customFormat="false" ht="15" hidden="false" customHeight="false" outlineLevel="0" collapsed="false">
      <c r="F926" s="221"/>
    </row>
    <row r="927" customFormat="false" ht="15" hidden="false" customHeight="false" outlineLevel="0" collapsed="false">
      <c r="F927" s="221"/>
    </row>
    <row r="928" customFormat="false" ht="15" hidden="false" customHeight="false" outlineLevel="0" collapsed="false">
      <c r="F928" s="221"/>
    </row>
    <row r="929" customFormat="false" ht="15" hidden="false" customHeight="false" outlineLevel="0" collapsed="false">
      <c r="F929" s="221"/>
    </row>
    <row r="930" customFormat="false" ht="15" hidden="false" customHeight="false" outlineLevel="0" collapsed="false">
      <c r="F930" s="221"/>
    </row>
    <row r="931" customFormat="false" ht="15" hidden="false" customHeight="false" outlineLevel="0" collapsed="false">
      <c r="F931" s="221"/>
    </row>
    <row r="932" customFormat="false" ht="15" hidden="false" customHeight="false" outlineLevel="0" collapsed="false">
      <c r="F932" s="221"/>
    </row>
    <row r="933" customFormat="false" ht="15" hidden="false" customHeight="false" outlineLevel="0" collapsed="false">
      <c r="F933" s="221"/>
    </row>
    <row r="934" customFormat="false" ht="15" hidden="false" customHeight="false" outlineLevel="0" collapsed="false">
      <c r="F934" s="221"/>
    </row>
    <row r="935" customFormat="false" ht="15" hidden="false" customHeight="false" outlineLevel="0" collapsed="false">
      <c r="F935" s="221"/>
    </row>
    <row r="936" customFormat="false" ht="15" hidden="false" customHeight="false" outlineLevel="0" collapsed="false">
      <c r="F936" s="221"/>
    </row>
    <row r="937" customFormat="false" ht="15" hidden="false" customHeight="false" outlineLevel="0" collapsed="false">
      <c r="F937" s="221"/>
    </row>
    <row r="938" customFormat="false" ht="15" hidden="false" customHeight="false" outlineLevel="0" collapsed="false">
      <c r="F938" s="221"/>
    </row>
    <row r="939" customFormat="false" ht="15" hidden="false" customHeight="false" outlineLevel="0" collapsed="false">
      <c r="F939" s="221"/>
    </row>
    <row r="940" customFormat="false" ht="15" hidden="false" customHeight="false" outlineLevel="0" collapsed="false">
      <c r="F940" s="221"/>
    </row>
    <row r="941" customFormat="false" ht="15" hidden="false" customHeight="false" outlineLevel="0" collapsed="false">
      <c r="F941" s="221"/>
    </row>
    <row r="942" customFormat="false" ht="15" hidden="false" customHeight="false" outlineLevel="0" collapsed="false">
      <c r="F942" s="221"/>
    </row>
    <row r="943" customFormat="false" ht="15" hidden="false" customHeight="false" outlineLevel="0" collapsed="false">
      <c r="F943" s="221"/>
    </row>
    <row r="944" customFormat="false" ht="15" hidden="false" customHeight="false" outlineLevel="0" collapsed="false">
      <c r="F944" s="221"/>
    </row>
    <row r="945" customFormat="false" ht="15" hidden="false" customHeight="false" outlineLevel="0" collapsed="false">
      <c r="F945" s="221"/>
    </row>
    <row r="946" customFormat="false" ht="15" hidden="false" customHeight="false" outlineLevel="0" collapsed="false">
      <c r="F946" s="221"/>
    </row>
    <row r="947" customFormat="false" ht="15" hidden="false" customHeight="false" outlineLevel="0" collapsed="false">
      <c r="F947" s="221"/>
    </row>
    <row r="948" customFormat="false" ht="15" hidden="false" customHeight="false" outlineLevel="0" collapsed="false">
      <c r="F948" s="221"/>
    </row>
    <row r="949" customFormat="false" ht="15" hidden="false" customHeight="false" outlineLevel="0" collapsed="false">
      <c r="F949" s="221"/>
    </row>
    <row r="950" customFormat="false" ht="15" hidden="false" customHeight="false" outlineLevel="0" collapsed="false">
      <c r="F950" s="221"/>
    </row>
    <row r="951" customFormat="false" ht="15" hidden="false" customHeight="false" outlineLevel="0" collapsed="false">
      <c r="F951" s="221"/>
    </row>
    <row r="952" customFormat="false" ht="15" hidden="false" customHeight="false" outlineLevel="0" collapsed="false">
      <c r="F952" s="221"/>
    </row>
    <row r="953" customFormat="false" ht="15" hidden="false" customHeight="false" outlineLevel="0" collapsed="false">
      <c r="F953" s="221"/>
    </row>
    <row r="954" customFormat="false" ht="15" hidden="false" customHeight="false" outlineLevel="0" collapsed="false">
      <c r="F954" s="221"/>
    </row>
    <row r="955" customFormat="false" ht="15" hidden="false" customHeight="false" outlineLevel="0" collapsed="false">
      <c r="F955" s="221"/>
    </row>
    <row r="956" customFormat="false" ht="15" hidden="false" customHeight="false" outlineLevel="0" collapsed="false">
      <c r="F956" s="221"/>
    </row>
    <row r="957" customFormat="false" ht="15" hidden="false" customHeight="false" outlineLevel="0" collapsed="false">
      <c r="F957" s="221"/>
    </row>
    <row r="958" customFormat="false" ht="15" hidden="false" customHeight="false" outlineLevel="0" collapsed="false">
      <c r="F958" s="221"/>
    </row>
    <row r="959" customFormat="false" ht="15" hidden="false" customHeight="false" outlineLevel="0" collapsed="false">
      <c r="F959" s="221"/>
    </row>
    <row r="960" customFormat="false" ht="15" hidden="false" customHeight="false" outlineLevel="0" collapsed="false">
      <c r="F960" s="221"/>
    </row>
    <row r="961" customFormat="false" ht="15" hidden="false" customHeight="false" outlineLevel="0" collapsed="false">
      <c r="F961" s="221"/>
    </row>
    <row r="962" customFormat="false" ht="15" hidden="false" customHeight="false" outlineLevel="0" collapsed="false">
      <c r="F962" s="221"/>
    </row>
    <row r="963" customFormat="false" ht="15" hidden="false" customHeight="false" outlineLevel="0" collapsed="false">
      <c r="F963" s="221"/>
    </row>
    <row r="964" customFormat="false" ht="15" hidden="false" customHeight="false" outlineLevel="0" collapsed="false">
      <c r="F964" s="221"/>
    </row>
    <row r="965" customFormat="false" ht="15" hidden="false" customHeight="false" outlineLevel="0" collapsed="false">
      <c r="F965" s="221"/>
    </row>
    <row r="966" customFormat="false" ht="15" hidden="false" customHeight="false" outlineLevel="0" collapsed="false">
      <c r="F966" s="221"/>
    </row>
    <row r="967" customFormat="false" ht="15" hidden="false" customHeight="false" outlineLevel="0" collapsed="false">
      <c r="F967" s="221"/>
    </row>
    <row r="968" customFormat="false" ht="15" hidden="false" customHeight="false" outlineLevel="0" collapsed="false">
      <c r="F968" s="221"/>
    </row>
    <row r="969" customFormat="false" ht="15" hidden="false" customHeight="false" outlineLevel="0" collapsed="false">
      <c r="F969" s="221"/>
    </row>
    <row r="970" customFormat="false" ht="15" hidden="false" customHeight="false" outlineLevel="0" collapsed="false">
      <c r="F970" s="221"/>
    </row>
    <row r="971" customFormat="false" ht="15" hidden="false" customHeight="false" outlineLevel="0" collapsed="false">
      <c r="F971" s="221"/>
    </row>
    <row r="972" customFormat="false" ht="15" hidden="false" customHeight="false" outlineLevel="0" collapsed="false">
      <c r="F972" s="221"/>
    </row>
    <row r="973" customFormat="false" ht="15" hidden="false" customHeight="false" outlineLevel="0" collapsed="false">
      <c r="F973" s="221"/>
    </row>
    <row r="974" customFormat="false" ht="15" hidden="false" customHeight="false" outlineLevel="0" collapsed="false">
      <c r="F974" s="221"/>
    </row>
    <row r="975" customFormat="false" ht="15" hidden="false" customHeight="false" outlineLevel="0" collapsed="false">
      <c r="F975" s="221"/>
    </row>
    <row r="976" customFormat="false" ht="15" hidden="false" customHeight="false" outlineLevel="0" collapsed="false">
      <c r="F976" s="221"/>
    </row>
    <row r="977" customFormat="false" ht="15" hidden="false" customHeight="false" outlineLevel="0" collapsed="false">
      <c r="F977" s="221"/>
    </row>
    <row r="978" customFormat="false" ht="15" hidden="false" customHeight="false" outlineLevel="0" collapsed="false">
      <c r="F978" s="221"/>
    </row>
    <row r="979" customFormat="false" ht="15" hidden="false" customHeight="false" outlineLevel="0" collapsed="false">
      <c r="F979" s="221"/>
    </row>
    <row r="980" customFormat="false" ht="15" hidden="false" customHeight="false" outlineLevel="0" collapsed="false">
      <c r="F980" s="221"/>
    </row>
    <row r="981" customFormat="false" ht="15" hidden="false" customHeight="false" outlineLevel="0" collapsed="false">
      <c r="F981" s="221"/>
    </row>
    <row r="982" customFormat="false" ht="15" hidden="false" customHeight="false" outlineLevel="0" collapsed="false">
      <c r="F982" s="221"/>
    </row>
    <row r="983" customFormat="false" ht="15" hidden="false" customHeight="false" outlineLevel="0" collapsed="false">
      <c r="F983" s="221"/>
    </row>
    <row r="984" customFormat="false" ht="15" hidden="false" customHeight="false" outlineLevel="0" collapsed="false">
      <c r="F984" s="221"/>
    </row>
    <row r="985" customFormat="false" ht="15" hidden="false" customHeight="false" outlineLevel="0" collapsed="false">
      <c r="F985" s="221"/>
    </row>
    <row r="986" customFormat="false" ht="15" hidden="false" customHeight="false" outlineLevel="0" collapsed="false">
      <c r="F986" s="221"/>
    </row>
    <row r="987" customFormat="false" ht="15" hidden="false" customHeight="false" outlineLevel="0" collapsed="false">
      <c r="F987" s="221"/>
    </row>
    <row r="988" customFormat="false" ht="15" hidden="false" customHeight="false" outlineLevel="0" collapsed="false">
      <c r="F988" s="221"/>
    </row>
    <row r="989" customFormat="false" ht="15" hidden="false" customHeight="false" outlineLevel="0" collapsed="false">
      <c r="F989" s="221"/>
    </row>
    <row r="990" customFormat="false" ht="15" hidden="false" customHeight="false" outlineLevel="0" collapsed="false">
      <c r="F990" s="221"/>
    </row>
    <row r="991" customFormat="false" ht="15" hidden="false" customHeight="false" outlineLevel="0" collapsed="false">
      <c r="F991" s="221"/>
    </row>
    <row r="992" customFormat="false" ht="15" hidden="false" customHeight="false" outlineLevel="0" collapsed="false">
      <c r="F992" s="221"/>
    </row>
    <row r="993" customFormat="false" ht="15" hidden="false" customHeight="false" outlineLevel="0" collapsed="false">
      <c r="F993" s="221"/>
    </row>
    <row r="994" customFormat="false" ht="15" hidden="false" customHeight="false" outlineLevel="0" collapsed="false">
      <c r="F994" s="221"/>
    </row>
    <row r="995" customFormat="false" ht="15" hidden="false" customHeight="false" outlineLevel="0" collapsed="false">
      <c r="F995" s="221"/>
    </row>
    <row r="996" customFormat="false" ht="15" hidden="false" customHeight="false" outlineLevel="0" collapsed="false">
      <c r="F996" s="221"/>
    </row>
    <row r="997" customFormat="false" ht="15" hidden="false" customHeight="false" outlineLevel="0" collapsed="false">
      <c r="F997" s="221"/>
    </row>
    <row r="998" customFormat="false" ht="15" hidden="false" customHeight="false" outlineLevel="0" collapsed="false">
      <c r="F998" s="221"/>
    </row>
    <row r="999" customFormat="false" ht="15" hidden="false" customHeight="false" outlineLevel="0" collapsed="false">
      <c r="F999" s="221"/>
    </row>
    <row r="1000" customFormat="false" ht="15" hidden="false" customHeight="false" outlineLevel="0" collapsed="false">
      <c r="F1000" s="221"/>
    </row>
    <row r="1001" customFormat="false" ht="15" hidden="false" customHeight="false" outlineLevel="0" collapsed="false">
      <c r="F1001" s="221"/>
    </row>
    <row r="1002" customFormat="false" ht="15" hidden="false" customHeight="false" outlineLevel="0" collapsed="false">
      <c r="F1002" s="221"/>
    </row>
    <row r="1003" customFormat="false" ht="15" hidden="false" customHeight="false" outlineLevel="0" collapsed="false">
      <c r="F1003" s="221"/>
    </row>
    <row r="1004" customFormat="false" ht="15" hidden="false" customHeight="false" outlineLevel="0" collapsed="false">
      <c r="F1004" s="221"/>
    </row>
    <row r="1005" customFormat="false" ht="15" hidden="false" customHeight="false" outlineLevel="0" collapsed="false">
      <c r="F1005" s="221"/>
    </row>
    <row r="1006" customFormat="false" ht="15" hidden="false" customHeight="false" outlineLevel="0" collapsed="false">
      <c r="F1006" s="221"/>
    </row>
    <row r="1007" customFormat="false" ht="15" hidden="false" customHeight="false" outlineLevel="0" collapsed="false">
      <c r="F1007" s="221"/>
    </row>
    <row r="1008" customFormat="false" ht="15" hidden="false" customHeight="false" outlineLevel="0" collapsed="false">
      <c r="F1008" s="221"/>
    </row>
    <row r="1009" customFormat="false" ht="15" hidden="false" customHeight="false" outlineLevel="0" collapsed="false">
      <c r="F1009" s="221"/>
    </row>
    <row r="1010" customFormat="false" ht="15" hidden="false" customHeight="false" outlineLevel="0" collapsed="false">
      <c r="F1010" s="221"/>
    </row>
    <row r="1011" customFormat="false" ht="15" hidden="false" customHeight="false" outlineLevel="0" collapsed="false">
      <c r="F1011" s="221"/>
    </row>
    <row r="1012" customFormat="false" ht="15" hidden="false" customHeight="false" outlineLevel="0" collapsed="false">
      <c r="F1012" s="221"/>
    </row>
    <row r="1013" customFormat="false" ht="15" hidden="false" customHeight="false" outlineLevel="0" collapsed="false">
      <c r="F1013" s="221"/>
    </row>
    <row r="1014" customFormat="false" ht="15" hidden="false" customHeight="false" outlineLevel="0" collapsed="false">
      <c r="F1014" s="221"/>
    </row>
    <row r="1015" customFormat="false" ht="15" hidden="false" customHeight="false" outlineLevel="0" collapsed="false">
      <c r="F1015" s="221"/>
    </row>
    <row r="1016" customFormat="false" ht="15" hidden="false" customHeight="false" outlineLevel="0" collapsed="false">
      <c r="F1016" s="221"/>
    </row>
    <row r="1017" customFormat="false" ht="15" hidden="false" customHeight="false" outlineLevel="0" collapsed="false">
      <c r="F1017" s="221"/>
    </row>
    <row r="1018" customFormat="false" ht="15" hidden="false" customHeight="false" outlineLevel="0" collapsed="false">
      <c r="F1018" s="221"/>
    </row>
    <row r="1019" customFormat="false" ht="15" hidden="false" customHeight="false" outlineLevel="0" collapsed="false">
      <c r="F1019" s="221"/>
    </row>
    <row r="1020" customFormat="false" ht="15" hidden="false" customHeight="false" outlineLevel="0" collapsed="false">
      <c r="F1020" s="221"/>
    </row>
    <row r="1021" customFormat="false" ht="15" hidden="false" customHeight="false" outlineLevel="0" collapsed="false">
      <c r="F1021" s="221"/>
    </row>
    <row r="1022" customFormat="false" ht="15" hidden="false" customHeight="false" outlineLevel="0" collapsed="false">
      <c r="F1022" s="221"/>
    </row>
    <row r="1023" customFormat="false" ht="15" hidden="false" customHeight="false" outlineLevel="0" collapsed="false">
      <c r="F1023" s="221"/>
    </row>
    <row r="1024" customFormat="false" ht="15" hidden="false" customHeight="false" outlineLevel="0" collapsed="false">
      <c r="F1024" s="221"/>
    </row>
    <row r="1025" customFormat="false" ht="15" hidden="false" customHeight="false" outlineLevel="0" collapsed="false">
      <c r="F1025" s="221"/>
    </row>
    <row r="1026" customFormat="false" ht="15" hidden="false" customHeight="false" outlineLevel="0" collapsed="false">
      <c r="F1026" s="221"/>
    </row>
    <row r="1027" customFormat="false" ht="15" hidden="false" customHeight="false" outlineLevel="0" collapsed="false">
      <c r="F1027" s="221"/>
    </row>
    <row r="1028" customFormat="false" ht="15" hidden="false" customHeight="false" outlineLevel="0" collapsed="false">
      <c r="F1028" s="221"/>
    </row>
    <row r="1029" customFormat="false" ht="15" hidden="false" customHeight="false" outlineLevel="0" collapsed="false">
      <c r="F1029" s="221"/>
    </row>
    <row r="1030" customFormat="false" ht="15" hidden="false" customHeight="false" outlineLevel="0" collapsed="false">
      <c r="F1030" s="221"/>
    </row>
    <row r="1031" customFormat="false" ht="15" hidden="false" customHeight="false" outlineLevel="0" collapsed="false">
      <c r="F1031" s="221"/>
    </row>
    <row r="1032" customFormat="false" ht="15" hidden="false" customHeight="false" outlineLevel="0" collapsed="false">
      <c r="F1032" s="221"/>
    </row>
    <row r="1033" customFormat="false" ht="15" hidden="false" customHeight="false" outlineLevel="0" collapsed="false">
      <c r="F1033" s="221"/>
    </row>
    <row r="1034" customFormat="false" ht="15" hidden="false" customHeight="false" outlineLevel="0" collapsed="false">
      <c r="F1034" s="221"/>
    </row>
    <row r="1035" customFormat="false" ht="15" hidden="false" customHeight="false" outlineLevel="0" collapsed="false">
      <c r="F1035" s="221"/>
    </row>
    <row r="1036" customFormat="false" ht="15" hidden="false" customHeight="false" outlineLevel="0" collapsed="false">
      <c r="F1036" s="221"/>
    </row>
    <row r="1037" customFormat="false" ht="15" hidden="false" customHeight="false" outlineLevel="0" collapsed="false">
      <c r="F1037" s="221"/>
    </row>
    <row r="1038" customFormat="false" ht="15" hidden="false" customHeight="false" outlineLevel="0" collapsed="false">
      <c r="F1038" s="221"/>
    </row>
    <row r="1039" customFormat="false" ht="15" hidden="false" customHeight="false" outlineLevel="0" collapsed="false">
      <c r="F1039" s="221"/>
    </row>
    <row r="1040" customFormat="false" ht="15" hidden="false" customHeight="false" outlineLevel="0" collapsed="false">
      <c r="F1040" s="221"/>
    </row>
    <row r="1041" customFormat="false" ht="15" hidden="false" customHeight="false" outlineLevel="0" collapsed="false">
      <c r="F1041" s="221"/>
    </row>
    <row r="1042" customFormat="false" ht="15" hidden="false" customHeight="false" outlineLevel="0" collapsed="false">
      <c r="F1042" s="221"/>
    </row>
    <row r="1043" customFormat="false" ht="15" hidden="false" customHeight="false" outlineLevel="0" collapsed="false">
      <c r="F1043" s="221"/>
    </row>
    <row r="1044" customFormat="false" ht="15" hidden="false" customHeight="false" outlineLevel="0" collapsed="false">
      <c r="F1044" s="221"/>
    </row>
    <row r="1045" customFormat="false" ht="15" hidden="false" customHeight="false" outlineLevel="0" collapsed="false">
      <c r="F1045" s="221"/>
    </row>
    <row r="1046" customFormat="false" ht="15" hidden="false" customHeight="false" outlineLevel="0" collapsed="false">
      <c r="F1046" s="221"/>
    </row>
    <row r="1047" customFormat="false" ht="15" hidden="false" customHeight="false" outlineLevel="0" collapsed="false">
      <c r="F1047" s="221"/>
    </row>
    <row r="1048" customFormat="false" ht="15" hidden="false" customHeight="false" outlineLevel="0" collapsed="false">
      <c r="F1048" s="221"/>
    </row>
    <row r="1049" customFormat="false" ht="15" hidden="false" customHeight="false" outlineLevel="0" collapsed="false">
      <c r="F1049" s="221"/>
    </row>
    <row r="1050" customFormat="false" ht="15" hidden="false" customHeight="false" outlineLevel="0" collapsed="false">
      <c r="F1050" s="221"/>
    </row>
    <row r="1051" customFormat="false" ht="15" hidden="false" customHeight="false" outlineLevel="0" collapsed="false">
      <c r="F1051" s="221"/>
    </row>
    <row r="1052" customFormat="false" ht="15" hidden="false" customHeight="false" outlineLevel="0" collapsed="false">
      <c r="F1052" s="221"/>
    </row>
  </sheetData>
  <conditionalFormatting sqref="D5">
    <cfRule type="expression" priority="2" aboveAverage="0" equalAverage="0" bottom="0" percent="0" rank="0" text="" dxfId="15">
      <formula>$J5="instalada"</formula>
    </cfRule>
  </conditionalFormatting>
  <conditionalFormatting sqref="D5">
    <cfRule type="expression" priority="3" aboveAverage="0" equalAverage="0" bottom="0" percent="0" rank="0" text="" dxfId="16">
      <formula>$J5="Configurar"</formula>
    </cfRule>
  </conditionalFormatting>
  <conditionalFormatting sqref="D5">
    <cfRule type="expression" priority="4" aboveAverage="0" equalAverage="0" bottom="0" percent="0" rank="0" text="" dxfId="17">
      <formula>$J5="Pendiente"</formula>
    </cfRule>
  </conditionalFormatting>
  <conditionalFormatting sqref="D3:D4">
    <cfRule type="expression" priority="5" aboveAverage="0" equalAverage="0" bottom="0" percent="0" rank="0" text="" dxfId="18">
      <formula>$J3="instalada"</formula>
    </cfRule>
    <cfRule type="expression" priority="6" aboveAverage="0" equalAverage="0" bottom="0" percent="0" rank="0" text="" dxfId="19">
      <formula>$J3="Configurar"</formula>
    </cfRule>
    <cfRule type="expression" priority="7" aboveAverage="0" equalAverage="0" bottom="0" percent="0" rank="0" text="" dxfId="20">
      <formula>$J3="Pendiente"</formula>
    </cfRule>
  </conditionalFormatting>
  <conditionalFormatting sqref="D2">
    <cfRule type="expression" priority="8" aboveAverage="0" equalAverage="0" bottom="0" percent="0" rank="0" text="" dxfId="21">
      <formula>$J2="instalada"</formula>
    </cfRule>
  </conditionalFormatting>
  <conditionalFormatting sqref="D2">
    <cfRule type="expression" priority="9" aboveAverage="0" equalAverage="0" bottom="0" percent="0" rank="0" text="" dxfId="22">
      <formula>$J2="Configurar"</formula>
    </cfRule>
  </conditionalFormatting>
  <conditionalFormatting sqref="D2">
    <cfRule type="expression" priority="10" aboveAverage="0" equalAverage="0" bottom="0" percent="0" rank="0" text="" dxfId="23">
      <formula>$J2="Pendiente"</formula>
    </cfRule>
  </conditionalFormatting>
  <dataValidations count="1">
    <dataValidation allowBlank="true" errorStyle="stop" operator="between" showDropDown="false" showErrorMessage="true" showInputMessage="true" sqref="G1:G57 F52:F1052" type="list">
      <formula1>"INSTALLED,PENDING,ERROR"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05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P1" activeCellId="0" sqref="P1"/>
    </sheetView>
  </sheetViews>
  <sheetFormatPr defaultColWidth="9.1484375" defaultRowHeight="13.8" zeroHeight="false" outlineLevelRow="0" outlineLevelCol="0"/>
  <cols>
    <col collapsed="false" customWidth="true" hidden="false" outlineLevel="0" max="1" min="1" style="381" width="10.42"/>
    <col collapsed="false" customWidth="true" hidden="false" outlineLevel="0" max="2" min="2" style="220" width="11.14"/>
    <col collapsed="false" customWidth="true" hidden="false" outlineLevel="0" max="3" min="3" style="382" width="18.42"/>
    <col collapsed="false" customWidth="true" hidden="false" outlineLevel="0" max="4" min="4" style="382" width="37"/>
    <col collapsed="false" customWidth="true" hidden="false" outlineLevel="0" max="5" min="5" style="220" width="23"/>
    <col collapsed="false" customWidth="true" hidden="false" outlineLevel="0" max="6" min="6" style="220" width="28.71"/>
    <col collapsed="false" customWidth="true" hidden="false" outlineLevel="0" max="7" min="7" style="220" width="15.42"/>
    <col collapsed="false" customWidth="true" hidden="false" outlineLevel="0" max="8" min="8" style="220" width="23.29"/>
    <col collapsed="false" customWidth="true" hidden="false" outlineLevel="0" max="9" min="9" style="220" width="35.85"/>
    <col collapsed="false" customWidth="true" hidden="false" outlineLevel="0" max="10" min="10" style="220" width="18.71"/>
    <col collapsed="false" customWidth="true" hidden="false" outlineLevel="0" max="11" min="11" style="220" width="11.14"/>
    <col collapsed="false" customWidth="true" hidden="false" outlineLevel="0" max="12" min="12" style="220" width="18.42"/>
    <col collapsed="false" customWidth="true" hidden="false" outlineLevel="0" max="13" min="13" style="220" width="14.14"/>
    <col collapsed="false" customWidth="true" hidden="false" outlineLevel="0" max="14" min="14" style="220" width="12.42"/>
    <col collapsed="false" customWidth="true" hidden="false" outlineLevel="0" max="15" min="15" style="220" width="17.71"/>
    <col collapsed="false" customWidth="false" hidden="false" outlineLevel="0" max="23" min="16" style="220" width="9.14"/>
    <col collapsed="false" customWidth="true" hidden="false" outlineLevel="0" max="24" min="24" style="220" width="46.29"/>
    <col collapsed="false" customWidth="true" hidden="false" outlineLevel="0" max="16384" min="16384" style="0" width="11.53"/>
  </cols>
  <sheetData>
    <row r="1" customFormat="false" ht="13.8" hidden="false" customHeight="false" outlineLevel="0" collapsed="false">
      <c r="A1" s="383" t="s">
        <v>563</v>
      </c>
      <c r="B1" s="221" t="s">
        <v>564</v>
      </c>
      <c r="C1" s="221" t="s">
        <v>565</v>
      </c>
      <c r="D1" s="221" t="s">
        <v>566</v>
      </c>
      <c r="E1" s="384" t="s">
        <v>567</v>
      </c>
      <c r="F1" s="221" t="s">
        <v>402</v>
      </c>
      <c r="G1" s="221" t="s">
        <v>568</v>
      </c>
      <c r="H1" s="385" t="s">
        <v>569</v>
      </c>
      <c r="I1" s="385" t="s">
        <v>570</v>
      </c>
      <c r="J1" s="385" t="s">
        <v>571</v>
      </c>
      <c r="K1" s="221" t="s">
        <v>572</v>
      </c>
      <c r="L1" s="221" t="s">
        <v>573</v>
      </c>
      <c r="M1" s="221" t="s">
        <v>574</v>
      </c>
      <c r="N1" s="221" t="s">
        <v>575</v>
      </c>
      <c r="O1" s="221" t="s">
        <v>398</v>
      </c>
    </row>
    <row r="2" customFormat="false" ht="13.8" hidden="false" customHeight="false" outlineLevel="0" collapsed="false">
      <c r="A2" s="381" t="s">
        <v>577</v>
      </c>
      <c r="B2" s="386" t="str">
        <f aca="false">LEFT(A2)</f>
        <v>1</v>
      </c>
      <c r="C2" s="220" t="s">
        <v>528</v>
      </c>
      <c r="D2" s="221" t="s">
        <v>405</v>
      </c>
      <c r="E2" s="382" t="n">
        <v>45773</v>
      </c>
      <c r="F2" s="220" t="s">
        <v>578</v>
      </c>
      <c r="G2" s="221" t="s">
        <v>579</v>
      </c>
      <c r="H2" s="220" t="s">
        <v>580</v>
      </c>
      <c r="I2" s="220" t="s">
        <v>581</v>
      </c>
      <c r="J2" s="220" t="s">
        <v>582</v>
      </c>
      <c r="K2" s="220" t="n">
        <v>1001</v>
      </c>
      <c r="L2" s="386" t="str">
        <f aca="false">_xlfn.CONCAT("T",B2,"VLEV",A2,IF(LEN(A2)=4,"OF",))</f>
        <v>T1VLEV1301OF</v>
      </c>
      <c r="O2" s="220" t="str">
        <f aca="false">_xlfn.CONCAT("LaEstancia",A2)</f>
        <v>LaEstancia1301</v>
      </c>
    </row>
    <row r="3" customFormat="false" ht="13.8" hidden="false" customHeight="false" outlineLevel="0" collapsed="false">
      <c r="A3" s="381" t="s">
        <v>22</v>
      </c>
      <c r="B3" s="220" t="str">
        <f aca="false">LEFT(A3)</f>
        <v>1</v>
      </c>
      <c r="C3" s="220" t="s">
        <v>518</v>
      </c>
      <c r="D3" s="221" t="s">
        <v>418</v>
      </c>
      <c r="E3" s="382" t="s">
        <v>584</v>
      </c>
      <c r="G3" s="221" t="s">
        <v>579</v>
      </c>
      <c r="H3" s="220" t="s">
        <v>585</v>
      </c>
      <c r="I3" s="220" t="s">
        <v>586</v>
      </c>
      <c r="J3" s="220" t="s">
        <v>587</v>
      </c>
      <c r="K3" s="220" t="n">
        <v>1002</v>
      </c>
      <c r="L3" s="386" t="str">
        <f aca="false">_xlfn.CONCAT("T",B3,"VLEV",A3,IF(LEN(A3)=4,"OF",))</f>
        <v>T1VLEV1103A</v>
      </c>
      <c r="O3" s="220" t="str">
        <f aca="false">_xlfn.CONCAT("LaEstancia",A3)</f>
        <v>LaEstancia1103A</v>
      </c>
    </row>
    <row r="4" customFormat="false" ht="13.8" hidden="false" customHeight="false" outlineLevel="0" collapsed="false">
      <c r="A4" s="381" t="s">
        <v>30</v>
      </c>
      <c r="B4" s="220" t="str">
        <f aca="false">LEFT(A4)</f>
        <v>1</v>
      </c>
      <c r="C4" s="220" t="s">
        <v>519</v>
      </c>
      <c r="D4" s="221" t="s">
        <v>419</v>
      </c>
      <c r="E4" s="382" t="n">
        <v>45772</v>
      </c>
      <c r="G4" s="221" t="s">
        <v>579</v>
      </c>
      <c r="H4" s="220" t="s">
        <v>589</v>
      </c>
      <c r="I4" s="220" t="s">
        <v>590</v>
      </c>
      <c r="J4" s="220" t="s">
        <v>591</v>
      </c>
      <c r="K4" s="220" t="n">
        <v>1003</v>
      </c>
      <c r="L4" s="386" t="str">
        <f aca="false">_xlfn.CONCAT("T",B4,"VLEV",A4,IF(LEN(A4)=4,"OF",))</f>
        <v>T1VLEV1103B</v>
      </c>
      <c r="O4" s="220" t="str">
        <f aca="false">_xlfn.CONCAT("LaEstancia",A4)</f>
        <v>LaEstancia1103B</v>
      </c>
    </row>
    <row r="5" customFormat="false" ht="13.8" hidden="false" customHeight="false" outlineLevel="0" collapsed="false">
      <c r="A5" s="381" t="s">
        <v>577</v>
      </c>
      <c r="B5" s="220" t="str">
        <f aca="false">LEFT(A5)</f>
        <v>1</v>
      </c>
      <c r="C5" s="220" t="s">
        <v>554</v>
      </c>
      <c r="D5" s="221" t="s">
        <v>407</v>
      </c>
      <c r="E5" s="382" t="n">
        <v>45773</v>
      </c>
      <c r="F5" s="220" t="s">
        <v>578</v>
      </c>
      <c r="G5" s="221" t="s">
        <v>579</v>
      </c>
      <c r="H5" s="220" t="s">
        <v>593</v>
      </c>
      <c r="I5" s="220" t="s">
        <v>594</v>
      </c>
      <c r="J5" s="387" t="n">
        <v>192168200127</v>
      </c>
      <c r="K5" s="220" t="n">
        <v>1004</v>
      </c>
      <c r="L5" s="386" t="str">
        <f aca="false">_xlfn.CONCAT("T",B5,"VLEV",A5,IF(LEN(A5)=4,"OF",))</f>
        <v>T1VLEV1301OF</v>
      </c>
      <c r="O5" s="220" t="str">
        <f aca="false">_xlfn.CONCAT("LaEstancia",A5)</f>
        <v>LaEstancia1301</v>
      </c>
    </row>
    <row r="6" customFormat="false" ht="13.8" hidden="false" customHeight="false" outlineLevel="0" collapsed="false">
      <c r="A6" s="381" t="s">
        <v>9</v>
      </c>
      <c r="B6" s="220" t="str">
        <f aca="false">LEFT(A6)</f>
        <v>1</v>
      </c>
      <c r="C6" s="220" t="s">
        <v>523</v>
      </c>
      <c r="D6" s="381" t="str">
        <f aca="false" t="array" ref="D6:D6">_xlfn.XLOOKUP(Tabla4[ROOM],Tabla14[Villa],Tabla14['# Serie],"No se Encontro",0,1)</f>
        <v>CNQ4KPPRY4</v>
      </c>
      <c r="E6" s="382" t="n">
        <v>45773</v>
      </c>
      <c r="G6" s="221" t="s">
        <v>579</v>
      </c>
      <c r="H6" s="220" t="s">
        <v>595</v>
      </c>
      <c r="I6" s="220" t="s">
        <v>596</v>
      </c>
      <c r="J6" s="387" t="n">
        <v>192168200159</v>
      </c>
      <c r="K6" s="220" t="n">
        <v>1005</v>
      </c>
      <c r="L6" s="386" t="str">
        <f aca="false">_xlfn.CONCAT("T",B6,"VLEV",A6,IF(LEN(A6)=4,"OF",))</f>
        <v>T1VLEV1502A</v>
      </c>
      <c r="O6" s="220" t="str">
        <f aca="false">_xlfn.CONCAT("LaEstancia",A6)</f>
        <v>LaEstancia1502A</v>
      </c>
    </row>
    <row r="7" customFormat="false" ht="13.8" hidden="false" customHeight="false" outlineLevel="0" collapsed="false">
      <c r="A7" s="381" t="s">
        <v>18</v>
      </c>
      <c r="B7" s="220" t="str">
        <f aca="false">LEFT(A7)</f>
        <v>1</v>
      </c>
      <c r="C7" s="220" t="s">
        <v>524</v>
      </c>
      <c r="D7" s="381" t="str">
        <f aca="false" t="array" ref="D7:D7">_xlfn.XLOOKUP(Tabla4[ROOM],Tabla14[Villa],Tabla14['# Serie],"No se Encontro",0,1)</f>
        <v>CNQ4KPPRY4</v>
      </c>
      <c r="E7" s="382" t="n">
        <v>45773</v>
      </c>
      <c r="G7" s="221" t="s">
        <v>579</v>
      </c>
      <c r="H7" s="220" t="s">
        <v>597</v>
      </c>
      <c r="I7" s="220" t="s">
        <v>598</v>
      </c>
      <c r="J7" s="387" t="n">
        <v>192168200191</v>
      </c>
      <c r="K7" s="220" t="n">
        <v>1006</v>
      </c>
      <c r="L7" s="386" t="str">
        <f aca="false">_xlfn.CONCAT("T",B7,"VLEV",A7,IF(LEN(A7)=4,"OF",))</f>
        <v>T1VLEV1502B</v>
      </c>
      <c r="O7" s="220" t="str">
        <f aca="false">_xlfn.CONCAT("LaEstancia",A7)</f>
        <v>LaEstancia1502B</v>
      </c>
    </row>
    <row r="8" customFormat="false" ht="13.8" hidden="false" customHeight="false" outlineLevel="0" collapsed="false">
      <c r="A8" s="381" t="s">
        <v>45</v>
      </c>
      <c r="B8" s="220" t="str">
        <f aca="false">LEFT(A8)</f>
        <v>1</v>
      </c>
      <c r="C8" s="220" t="s">
        <v>521</v>
      </c>
      <c r="D8" s="381" t="str">
        <f aca="false" t="array" ref="D8:D8">_xlfn.XLOOKUP(Tabla4[ROOM],Tabla14[Villa],Tabla14['# Serie],"No se Encontro",0,1)</f>
        <v>CNQ4KPPRY4</v>
      </c>
      <c r="E8" s="382" t="n">
        <v>45772</v>
      </c>
      <c r="G8" s="221" t="s">
        <v>579</v>
      </c>
      <c r="H8" s="220" t="s">
        <v>599</v>
      </c>
      <c r="I8" s="220" t="s">
        <v>600</v>
      </c>
      <c r="J8" s="387" t="n">
        <v>192168200223</v>
      </c>
      <c r="K8" s="220" t="n">
        <v>1007</v>
      </c>
      <c r="L8" s="386" t="str">
        <f aca="false">_xlfn.CONCAT("T",B8,"VLEV",A8,IF(LEN(A8)=4,"OF",))</f>
        <v>T1VLEV1706A</v>
      </c>
      <c r="O8" s="220" t="str">
        <f aca="false">_xlfn.CONCAT("LaEstancia",A8)</f>
        <v>LaEstancia1706A</v>
      </c>
    </row>
    <row r="9" customFormat="false" ht="13.8" hidden="false" customHeight="false" outlineLevel="0" collapsed="false">
      <c r="A9" s="381" t="s">
        <v>53</v>
      </c>
      <c r="B9" s="220" t="str">
        <f aca="false">LEFT(A9)</f>
        <v>1</v>
      </c>
      <c r="C9" s="220" t="s">
        <v>522</v>
      </c>
      <c r="D9" s="381" t="str">
        <f aca="false" t="array" ref="D9:D9">_xlfn.XLOOKUP(Tabla4[ROOM],Tabla14[Villa],Tabla14['# Serie],"No se Encontro",0,1)</f>
        <v>CNQ4KPPRY4</v>
      </c>
      <c r="E9" s="382" t="n">
        <v>45771</v>
      </c>
      <c r="G9" s="221" t="s">
        <v>579</v>
      </c>
      <c r="H9" s="220" t="s">
        <v>601</v>
      </c>
      <c r="I9" s="220" t="s">
        <v>602</v>
      </c>
      <c r="J9" s="387" t="n">
        <v>192168200255</v>
      </c>
      <c r="K9" s="220" t="n">
        <v>1008</v>
      </c>
      <c r="L9" s="386" t="str">
        <f aca="false">_xlfn.CONCAT("T",B9,"VLEV",A9,IF(LEN(A9)=4,"OF",))</f>
        <v>T1VLEV1706B</v>
      </c>
      <c r="O9" s="220" t="str">
        <f aca="false">_xlfn.CONCAT("LaEstancia",A9)</f>
        <v>LaEstancia1706B</v>
      </c>
    </row>
    <row r="10" customFormat="false" ht="13.8" hidden="false" customHeight="false" outlineLevel="0" collapsed="false">
      <c r="A10" s="381" t="s">
        <v>54</v>
      </c>
      <c r="B10" s="220" t="str">
        <f aca="false">LEFT(A10)</f>
        <v>1</v>
      </c>
      <c r="C10" s="220" t="s">
        <v>603</v>
      </c>
      <c r="D10" s="381" t="str">
        <f aca="false" t="array" ref="D10:D10">_xlfn.XLOOKUP(Tabla4[ROOM],Tabla14[Villa],Tabla14['# Serie],"No se Encontro",0,1)</f>
        <v>CNQ4KPPRY4</v>
      </c>
      <c r="E10" s="382" t="n">
        <v>45774</v>
      </c>
      <c r="G10" s="221" t="s">
        <v>579</v>
      </c>
      <c r="H10" s="220" t="s">
        <v>604</v>
      </c>
      <c r="I10" s="220" t="s">
        <v>605</v>
      </c>
      <c r="J10" s="220" t="s">
        <v>606</v>
      </c>
      <c r="K10" s="220" t="n">
        <v>1009</v>
      </c>
      <c r="L10" s="386" t="str">
        <f aca="false">_xlfn.CONCAT("T",B10,"VLEV",A10,IF(LEN(A10)=4,"OF",))</f>
        <v>T1VLEV1807B</v>
      </c>
      <c r="O10" s="220" t="str">
        <f aca="false">_xlfn.CONCAT("LaEstancia",A10)</f>
        <v>LaEstancia1807B</v>
      </c>
    </row>
    <row r="11" customFormat="false" ht="13.8" hidden="false" customHeight="false" outlineLevel="0" collapsed="false">
      <c r="A11" s="381" t="s">
        <v>158</v>
      </c>
      <c r="B11" s="220" t="str">
        <f aca="false">LEFT(A11)</f>
        <v>2</v>
      </c>
      <c r="C11" s="220" t="s">
        <v>525</v>
      </c>
      <c r="D11" s="381" t="str">
        <f aca="false" t="array" ref="D11:D11">_xlfn.XLOOKUP(Tabla4[ROOM],Tabla14[Villa],Tabla14['# Serie],"No se Encontro",0,1)</f>
        <v>CNQ4KPPRY4</v>
      </c>
      <c r="E11" s="382" t="n">
        <v>45771</v>
      </c>
      <c r="G11" s="221" t="s">
        <v>579</v>
      </c>
      <c r="H11" s="220" t="s">
        <v>607</v>
      </c>
      <c r="I11" s="220" t="s">
        <v>608</v>
      </c>
      <c r="J11" s="220" t="s">
        <v>609</v>
      </c>
      <c r="K11" s="220" t="n">
        <v>1010</v>
      </c>
      <c r="L11" s="386" t="str">
        <f aca="false">_xlfn.CONCAT("T",B11,"VLEV",A11,IF(LEN(A11)=4,"OF",))</f>
        <v>T2VLEV2104B</v>
      </c>
      <c r="O11" s="220" t="str">
        <f aca="false">_xlfn.CONCAT("LaEstancia",A11)</f>
        <v>LaEstancia2104B</v>
      </c>
    </row>
    <row r="12" customFormat="false" ht="13.8" hidden="false" customHeight="false" outlineLevel="0" collapsed="false">
      <c r="A12" s="381" t="s">
        <v>92</v>
      </c>
      <c r="B12" s="220" t="str">
        <f aca="false">LEFT(A12)</f>
        <v>2</v>
      </c>
      <c r="C12" s="388" t="s">
        <v>610</v>
      </c>
      <c r="D12" s="389" t="str">
        <f aca="false" t="array" ref="D12:D12">_xlfn.XLOOKUP(Tabla4[ROOM],Tabla14[Villa],Tabla14['# Serie],"No se Encontro",0,1)</f>
        <v>CNQ4KPPRY4</v>
      </c>
      <c r="E12" s="382" t="n">
        <v>45770</v>
      </c>
      <c r="G12" s="221" t="s">
        <v>579</v>
      </c>
      <c r="H12" s="220" t="s">
        <v>611</v>
      </c>
      <c r="I12" s="220" t="s">
        <v>612</v>
      </c>
      <c r="J12" s="220" t="s">
        <v>613</v>
      </c>
      <c r="K12" s="220" t="n">
        <v>1011</v>
      </c>
      <c r="L12" s="386" t="str">
        <f aca="false">_xlfn.CONCAT("T",B12,"VLEV",A12,IF(LEN(A12)=4,"OF",))</f>
        <v>T2VLEV2201A</v>
      </c>
      <c r="O12" s="220" t="str">
        <f aca="false">_xlfn.CONCAT("LaEstancia",A12)</f>
        <v>LaEstancia2201A</v>
      </c>
    </row>
    <row r="13" customFormat="false" ht="13.8" hidden="false" customHeight="false" outlineLevel="0" collapsed="false">
      <c r="A13" s="381" t="s">
        <v>101</v>
      </c>
      <c r="B13" s="220" t="str">
        <f aca="false">LEFT(A13)</f>
        <v>2</v>
      </c>
      <c r="C13" s="220" t="s">
        <v>529</v>
      </c>
      <c r="D13" s="381" t="str">
        <f aca="false" t="array" ref="D13:D13">_xlfn.XLOOKUP(Tabla4[ROOM],Tabla14[Villa],Tabla14['# Serie],"No se Encontro",0,1)</f>
        <v>CNQ4KPPRY4</v>
      </c>
      <c r="E13" s="382" t="s">
        <v>584</v>
      </c>
      <c r="G13" s="221" t="s">
        <v>579</v>
      </c>
      <c r="H13" s="220" t="s">
        <v>614</v>
      </c>
      <c r="I13" s="220" t="s">
        <v>615</v>
      </c>
      <c r="J13" s="387" t="n">
        <v>192168201127</v>
      </c>
      <c r="K13" s="220" t="n">
        <v>1012</v>
      </c>
      <c r="L13" s="386" t="str">
        <f aca="false">_xlfn.CONCAT("T",B13,"VLEV",A13,IF(LEN(A13)=4,"OF",))</f>
        <v>T2VLEV2201B</v>
      </c>
      <c r="O13" s="220" t="str">
        <f aca="false">_xlfn.CONCAT("LaEstancia",A13)</f>
        <v>LaEstancia2201B</v>
      </c>
    </row>
    <row r="14" customFormat="false" ht="13.8" hidden="false" customHeight="false" outlineLevel="0" collapsed="false">
      <c r="A14" s="381" t="s">
        <v>137</v>
      </c>
      <c r="B14" s="220" t="str">
        <f aca="false">LEFT(A14)</f>
        <v>2</v>
      </c>
      <c r="C14" s="220" t="s">
        <v>534</v>
      </c>
      <c r="D14" s="381" t="str">
        <f aca="false" t="array" ref="D14:D14">_xlfn.XLOOKUP(Tabla4[ROOM],Tabla14[Villa],Tabla14['# Serie],"No se Encontro",0,1)</f>
        <v>CNQ4KPPRY4</v>
      </c>
      <c r="E14" s="382" t="n">
        <v>45771</v>
      </c>
      <c r="G14" s="221" t="s">
        <v>579</v>
      </c>
      <c r="H14" s="220" t="s">
        <v>616</v>
      </c>
      <c r="I14" s="220" t="s">
        <v>617</v>
      </c>
      <c r="J14" s="387" t="n">
        <v>192168201159</v>
      </c>
      <c r="K14" s="220" t="n">
        <v>1013</v>
      </c>
      <c r="L14" s="386" t="str">
        <f aca="false">_xlfn.CONCAT("T",B14,"VLEV",A14,IF(LEN(A14)=4,"OF",))</f>
        <v>T2VLEV2603B</v>
      </c>
      <c r="O14" s="220" t="str">
        <f aca="false">_xlfn.CONCAT("LaEstancia",A14)</f>
        <v>LaEstancia2603B</v>
      </c>
    </row>
    <row r="15" customFormat="false" ht="13.8" hidden="false" customHeight="false" outlineLevel="0" collapsed="false">
      <c r="A15" s="381" t="s">
        <v>145</v>
      </c>
      <c r="B15" s="220" t="str">
        <f aca="false">LEFT(A15)</f>
        <v>2</v>
      </c>
      <c r="C15" s="220" t="s">
        <v>532</v>
      </c>
      <c r="D15" s="220" t="str">
        <f aca="false" t="array" ref="D15:D15">_xlfn.XLOOKUP(Tabla4[ROOM],Tabla14[Villa],Tabla14['# Serie],"No se Encontro",0,1)</f>
        <v>CNQ4KPPRY4</v>
      </c>
      <c r="E15" s="382" t="n">
        <v>45776</v>
      </c>
      <c r="G15" s="221" t="s">
        <v>579</v>
      </c>
      <c r="H15" s="220" t="s">
        <v>618</v>
      </c>
      <c r="I15" s="220" t="s">
        <v>619</v>
      </c>
      <c r="J15" s="387" t="n">
        <v>192168201191</v>
      </c>
      <c r="K15" s="220" t="n">
        <v>1014</v>
      </c>
      <c r="L15" s="386" t="str">
        <f aca="false">_xlfn.CONCAT("T",B15,"VLEV",A15,IF(LEN(A15)=4,"OF",))</f>
        <v>T2VLEV2604A</v>
      </c>
      <c r="O15" s="220" t="str">
        <f aca="false">_xlfn.CONCAT("LaEstancia",A15)</f>
        <v>LaEstancia2604A</v>
      </c>
    </row>
    <row r="16" customFormat="false" ht="13.8" hidden="false" customHeight="false" outlineLevel="0" collapsed="false">
      <c r="A16" s="381" t="s">
        <v>153</v>
      </c>
      <c r="B16" s="220" t="str">
        <f aca="false">LEFT(A16)</f>
        <v>2</v>
      </c>
      <c r="C16" s="220" t="s">
        <v>533</v>
      </c>
      <c r="D16" s="220" t="str">
        <f aca="false" t="array" ref="D16:D16">_xlfn.XLOOKUP(Tabla4[ROOM],Tabla14[Villa],Tabla14['# Serie],"No se Encontro",0,1)</f>
        <v>CNQ4KPPRY4</v>
      </c>
      <c r="E16" s="382" t="n">
        <v>45774</v>
      </c>
      <c r="G16" s="221" t="s">
        <v>579</v>
      </c>
      <c r="H16" s="220" t="s">
        <v>620</v>
      </c>
      <c r="I16" s="220" t="s">
        <v>621</v>
      </c>
      <c r="J16" s="387" t="n">
        <v>192168201223</v>
      </c>
      <c r="K16" s="220" t="n">
        <v>1015</v>
      </c>
      <c r="L16" s="386" t="str">
        <f aca="false">_xlfn.CONCAT("T",B16,"VLEV",A16,IF(LEN(A16)=4,"OF",))</f>
        <v>T2VLEV2604B</v>
      </c>
      <c r="O16" s="220" t="str">
        <f aca="false">_xlfn.CONCAT("LaEstancia",A16)</f>
        <v>LaEstancia2604B</v>
      </c>
    </row>
    <row r="17" customFormat="false" ht="13.8" hidden="false" customHeight="false" outlineLevel="0" collapsed="false">
      <c r="A17" s="381" t="s">
        <v>97</v>
      </c>
      <c r="B17" s="220" t="str">
        <f aca="false">LEFT(A17)</f>
        <v>2</v>
      </c>
      <c r="C17" s="220" t="s">
        <v>526</v>
      </c>
      <c r="D17" s="220" t="str">
        <f aca="false" t="array" ref="D17:D17">_xlfn.XLOOKUP(Tabla4[ROOM],Tabla14[Villa],Tabla14['# Serie],"No se Encontro",0,1)</f>
        <v>CNQ4KPPRY4</v>
      </c>
      <c r="E17" s="382" t="n">
        <v>45779</v>
      </c>
      <c r="G17" s="221" t="s">
        <v>579</v>
      </c>
      <c r="H17" s="220" t="s">
        <v>622</v>
      </c>
      <c r="I17" s="220" t="s">
        <v>623</v>
      </c>
      <c r="J17" s="387" t="n">
        <v>192168201255</v>
      </c>
      <c r="K17" s="220" t="n">
        <v>1016</v>
      </c>
      <c r="L17" s="386" t="str">
        <f aca="false">_xlfn.CONCAT("T",B17,"VLEV",A17,IF(LEN(A17)=4,"OF",))</f>
        <v>T2VLEV2701A</v>
      </c>
      <c r="O17" s="220" t="str">
        <f aca="false">_xlfn.CONCAT("LaEstancia",A17)</f>
        <v>LaEstancia2701A</v>
      </c>
    </row>
    <row r="18" customFormat="false" ht="13.8" hidden="false" customHeight="false" outlineLevel="0" collapsed="false">
      <c r="A18" s="381" t="s">
        <v>106</v>
      </c>
      <c r="B18" s="220" t="str">
        <f aca="false">LEFT(A18)</f>
        <v>2</v>
      </c>
      <c r="C18" s="220" t="s">
        <v>527</v>
      </c>
      <c r="D18" s="220" t="str">
        <f aca="false" t="array" ref="D18:D18">_xlfn.XLOOKUP(Tabla4[ROOM],Tabla14[Villa],Tabla14['# Serie],"No se Encontro",0,1)</f>
        <v>CNQ4KPPRY4</v>
      </c>
      <c r="E18" s="382" t="n">
        <v>45779</v>
      </c>
      <c r="G18" s="221" t="s">
        <v>579</v>
      </c>
      <c r="H18" s="220" t="s">
        <v>624</v>
      </c>
      <c r="I18" s="220" t="s">
        <v>625</v>
      </c>
      <c r="J18" s="220" t="s">
        <v>626</v>
      </c>
      <c r="K18" s="220" t="n">
        <v>1017</v>
      </c>
      <c r="L18" s="386" t="str">
        <f aca="false">_xlfn.CONCAT("T",B18,"VLEV",A18,IF(LEN(A18)=4,"OF",))</f>
        <v>T2VLEV2701B</v>
      </c>
      <c r="O18" s="220" t="str">
        <f aca="false">_xlfn.CONCAT("LaEstancia",A18)</f>
        <v>LaEstancia2701B</v>
      </c>
    </row>
    <row r="19" customFormat="false" ht="13.8" hidden="false" customHeight="false" outlineLevel="0" collapsed="false">
      <c r="A19" s="381" t="s">
        <v>100</v>
      </c>
      <c r="B19" s="220" t="str">
        <f aca="false">LEFT(A19)</f>
        <v>2</v>
      </c>
      <c r="C19" s="220" t="s">
        <v>530</v>
      </c>
      <c r="D19" s="220" t="str">
        <f aca="false" t="array" ref="D19:D19">_xlfn.XLOOKUP(Tabla4[ROOM],Tabla14[Villa],Tabla14['# Serie],"No se Encontro",0,1)</f>
        <v>CNQ4KPPRY4</v>
      </c>
      <c r="E19" s="382" t="n">
        <v>45770</v>
      </c>
      <c r="G19" s="221" t="s">
        <v>579</v>
      </c>
      <c r="H19" s="220" t="s">
        <v>627</v>
      </c>
      <c r="I19" s="220" t="s">
        <v>628</v>
      </c>
      <c r="J19" s="220" t="s">
        <v>629</v>
      </c>
      <c r="K19" s="220" t="n">
        <v>1018</v>
      </c>
      <c r="L19" s="386" t="str">
        <f aca="false">_xlfn.CONCAT("T",B19,"VLEV",A19,IF(LEN(A19)=4,"OF",))</f>
        <v>T2VLEV2901A</v>
      </c>
      <c r="O19" s="220" t="str">
        <f aca="false">_xlfn.CONCAT("LaEstancia",A19)</f>
        <v>LaEstancia2901A</v>
      </c>
    </row>
    <row r="20" customFormat="false" ht="13.8" hidden="false" customHeight="false" outlineLevel="0" collapsed="false">
      <c r="A20" s="381" t="s">
        <v>108</v>
      </c>
      <c r="B20" s="220" t="str">
        <f aca="false">LEFT(A20)</f>
        <v>2</v>
      </c>
      <c r="C20" s="220" t="s">
        <v>531</v>
      </c>
      <c r="D20" s="220" t="str">
        <f aca="false" t="array" ref="D20:D20">_xlfn.XLOOKUP(Tabla4[ROOM],Tabla14[Villa],Tabla14['# Serie],"No se Encontro",0,1)</f>
        <v>CNQ4KPPRY4</v>
      </c>
      <c r="E20" s="382" t="s">
        <v>584</v>
      </c>
      <c r="G20" s="221" t="s">
        <v>579</v>
      </c>
      <c r="H20" s="220" t="s">
        <v>630</v>
      </c>
      <c r="I20" s="220" t="s">
        <v>631</v>
      </c>
      <c r="J20" s="220" t="s">
        <v>632</v>
      </c>
      <c r="K20" s="220" t="n">
        <v>1019</v>
      </c>
      <c r="L20" s="386" t="str">
        <f aca="false">_xlfn.CONCAT("T",B20,"VLEV",A20,IF(LEN(A20)=4,"OF",))</f>
        <v>T2VLEV2901B</v>
      </c>
      <c r="O20" s="220" t="str">
        <f aca="false">_xlfn.CONCAT("LaEstancia",A20)</f>
        <v>LaEstancia2901B</v>
      </c>
    </row>
    <row r="21" customFormat="false" ht="13.8" hidden="false" customHeight="false" outlineLevel="0" collapsed="false">
      <c r="A21" s="381" t="s">
        <v>116</v>
      </c>
      <c r="B21" s="220" t="str">
        <f aca="false">LEFT(A21)</f>
        <v>2</v>
      </c>
      <c r="C21" s="220" t="s">
        <v>633</v>
      </c>
      <c r="D21" s="220" t="str">
        <f aca="false" t="array" ref="D21:D21">_xlfn.XLOOKUP(Tabla4[ROOM],Tabla14[Villa],Tabla14['# Serie],"No se Encontro",0,1)</f>
        <v>CNQ4KPPRY4</v>
      </c>
      <c r="E21" s="382" t="n">
        <v>45770</v>
      </c>
      <c r="G21" s="221" t="s">
        <v>579</v>
      </c>
      <c r="H21" s="220" t="s">
        <v>634</v>
      </c>
      <c r="I21" s="220" t="s">
        <v>635</v>
      </c>
      <c r="J21" s="387" t="n">
        <v>192168202127</v>
      </c>
      <c r="K21" s="220" t="n">
        <v>1020</v>
      </c>
      <c r="L21" s="386" t="str">
        <f aca="false">_xlfn.CONCAT("T",B21,"VLEV",A21,IF(LEN(A21)=4,"OF",))</f>
        <v>T2VLEV2902A</v>
      </c>
      <c r="O21" s="220" t="str">
        <f aca="false">_xlfn.CONCAT("LaEstancia",A21)</f>
        <v>LaEstancia2902A</v>
      </c>
    </row>
    <row r="22" customFormat="false" ht="13.8" hidden="false" customHeight="false" outlineLevel="0" collapsed="false">
      <c r="A22" s="381" t="s">
        <v>124</v>
      </c>
      <c r="B22" s="220" t="str">
        <f aca="false">LEFT(A22)</f>
        <v>2</v>
      </c>
      <c r="C22" s="388" t="s">
        <v>636</v>
      </c>
      <c r="D22" s="388" t="str">
        <f aca="false" t="array" ref="D22:D22">_xlfn.XLOOKUP(Tabla4[ROOM],Tabla14[Villa],Tabla14['# Serie],"No se Encontro",0,1)</f>
        <v>CNQ4KPPRY4</v>
      </c>
      <c r="E22" s="382" t="n">
        <v>45770</v>
      </c>
      <c r="G22" s="221" t="s">
        <v>579</v>
      </c>
      <c r="H22" s="220" t="s">
        <v>637</v>
      </c>
      <c r="I22" s="220" t="s">
        <v>638</v>
      </c>
      <c r="J22" s="387" t="n">
        <v>192168202159</v>
      </c>
      <c r="K22" s="220" t="n">
        <v>1021</v>
      </c>
      <c r="L22" s="386" t="str">
        <f aca="false">_xlfn.CONCAT("T",B22,"VLEV",A22,IF(LEN(A22)=4,"OF",))</f>
        <v>T2VLEV2902B</v>
      </c>
      <c r="O22" s="220" t="str">
        <f aca="false">_xlfn.CONCAT("LaEstancia",A22)</f>
        <v>LaEstancia2902B</v>
      </c>
    </row>
    <row r="23" customFormat="false" ht="13.8" hidden="false" customHeight="false" outlineLevel="0" collapsed="false">
      <c r="A23" s="381" t="s">
        <v>161</v>
      </c>
      <c r="B23" s="220" t="str">
        <f aca="false">LEFT(A23)</f>
        <v>3</v>
      </c>
      <c r="C23" s="220" t="s">
        <v>549</v>
      </c>
      <c r="D23" s="220" t="str">
        <f aca="false" t="array" ref="D23:D23">_xlfn.XLOOKUP(Tabla4[ROOM],Tabla14[Villa],Tabla14['# Serie],"No se Encontro",0,1)</f>
        <v>CNQ4KPPRY4</v>
      </c>
      <c r="E23" s="382" t="n">
        <v>45773</v>
      </c>
      <c r="G23" s="221" t="s">
        <v>579</v>
      </c>
      <c r="H23" s="220" t="s">
        <v>639</v>
      </c>
      <c r="I23" s="220" t="s">
        <v>640</v>
      </c>
      <c r="J23" s="387" t="n">
        <v>192168202191</v>
      </c>
      <c r="K23" s="220" t="n">
        <v>1022</v>
      </c>
      <c r="L23" s="386" t="str">
        <f aca="false">_xlfn.CONCAT("T",B23,"VLEV",A23,IF(LEN(A23)=4,"OF",))</f>
        <v>T3VLEV3102A</v>
      </c>
      <c r="O23" s="220" t="str">
        <f aca="false">_xlfn.CONCAT("LaEstancia",A23)</f>
        <v>LaEstancia3102A</v>
      </c>
    </row>
    <row r="24" customFormat="false" ht="13.8" hidden="false" customHeight="false" outlineLevel="0" collapsed="false">
      <c r="A24" s="381" t="s">
        <v>169</v>
      </c>
      <c r="B24" s="220" t="str">
        <f aca="false">LEFT(A24)</f>
        <v>3</v>
      </c>
      <c r="C24" s="220" t="s">
        <v>641</v>
      </c>
      <c r="D24" s="220" t="str">
        <f aca="false" t="array" ref="D24:D24">_xlfn.XLOOKUP(Tabla4[ROOM],Tabla14[Villa],Tabla14['# Serie],"No se Encontro",0,1)</f>
        <v>CNQ4KPPRY4</v>
      </c>
      <c r="E24" s="382" t="n">
        <v>45771</v>
      </c>
      <c r="G24" s="221" t="s">
        <v>579</v>
      </c>
      <c r="H24" s="220" t="s">
        <v>642</v>
      </c>
      <c r="I24" s="220" t="s">
        <v>643</v>
      </c>
      <c r="J24" s="387" t="n">
        <v>192168202223</v>
      </c>
      <c r="K24" s="220" t="n">
        <v>1023</v>
      </c>
      <c r="L24" s="386" t="str">
        <f aca="false">_xlfn.CONCAT("T",B24,"VLEV",A24,IF(LEN(A24)=4,"OF",))</f>
        <v>T3VLEV3102B</v>
      </c>
      <c r="O24" s="220" t="str">
        <f aca="false">_xlfn.CONCAT("LaEstancia",A24)</f>
        <v>LaEstancia3102B</v>
      </c>
    </row>
    <row r="25" customFormat="false" ht="13.8" hidden="false" customHeight="false" outlineLevel="0" collapsed="false">
      <c r="A25" s="381" t="s">
        <v>177</v>
      </c>
      <c r="B25" s="220" t="str">
        <f aca="false">LEFT(A25)</f>
        <v>3</v>
      </c>
      <c r="C25" s="220" t="s">
        <v>516</v>
      </c>
      <c r="D25" s="220" t="str">
        <f aca="false" t="array" ref="D25:D25">_xlfn.XLOOKUP(Tabla4[ROOM],Tabla14[Villa],Tabla14['# Serie],"No se Encontro",0,1)</f>
        <v>CNQ4KPPRY4</v>
      </c>
      <c r="E25" s="382" t="s">
        <v>584</v>
      </c>
      <c r="G25" s="221" t="s">
        <v>579</v>
      </c>
      <c r="H25" s="220" t="s">
        <v>644</v>
      </c>
      <c r="I25" s="220" t="s">
        <v>645</v>
      </c>
      <c r="J25" s="387" t="n">
        <v>192168202255</v>
      </c>
      <c r="K25" s="220" t="n">
        <v>1024</v>
      </c>
      <c r="L25" s="386" t="str">
        <f aca="false">_xlfn.CONCAT("T",B25,"VLEV",A25,IF(LEN(A25)=4,"OF",))</f>
        <v>T3VLEV3103A</v>
      </c>
      <c r="O25" s="220" t="str">
        <f aca="false">_xlfn.CONCAT("LaEstancia",A25)</f>
        <v>LaEstancia3103A</v>
      </c>
    </row>
    <row r="26" customFormat="false" ht="13.8" hidden="false" customHeight="false" outlineLevel="0" collapsed="false">
      <c r="A26" s="381" t="s">
        <v>194</v>
      </c>
      <c r="B26" s="220" t="str">
        <f aca="false">LEFT(A26)</f>
        <v>3</v>
      </c>
      <c r="C26" s="220" t="s">
        <v>550</v>
      </c>
      <c r="D26" s="220" t="str">
        <f aca="false" t="array" ref="D26:D26">_xlfn.XLOOKUP(Tabla4[ROOM],Tabla14[Villa],Tabla14['# Serie],"No se Encontro",0,1)</f>
        <v>CNQ4KPPRY4</v>
      </c>
      <c r="E26" s="382" t="s">
        <v>584</v>
      </c>
      <c r="G26" s="221" t="s">
        <v>579</v>
      </c>
      <c r="H26" s="220" t="s">
        <v>646</v>
      </c>
      <c r="I26" s="220" t="s">
        <v>647</v>
      </c>
      <c r="J26" s="220" t="s">
        <v>648</v>
      </c>
      <c r="K26" s="220" t="n">
        <v>1025</v>
      </c>
      <c r="L26" s="386" t="str">
        <f aca="false">_xlfn.CONCAT("T",B26,"VLEV",A26,IF(LEN(A26)=4,"OF",))</f>
        <v>T3VLEV3104A</v>
      </c>
      <c r="O26" s="220" t="str">
        <f aca="false">_xlfn.CONCAT("LaEstancia",A26)</f>
        <v>LaEstancia3104A</v>
      </c>
    </row>
    <row r="27" customFormat="false" ht="13.8" hidden="false" customHeight="false" outlineLevel="0" collapsed="false">
      <c r="A27" s="381" t="s">
        <v>202</v>
      </c>
      <c r="B27" s="220" t="str">
        <f aca="false">LEFT(A27)</f>
        <v>3</v>
      </c>
      <c r="C27" s="220" t="s">
        <v>551</v>
      </c>
      <c r="D27" s="220" t="str">
        <f aca="false" t="array" ref="D27:D27">_xlfn.XLOOKUP(Tabla4[ROOM],Tabla14[Villa],Tabla14['# Serie],"No se Encontro",0,1)</f>
        <v>CNQ4KPPRY4</v>
      </c>
      <c r="E27" s="382" t="s">
        <v>584</v>
      </c>
      <c r="G27" s="221" t="s">
        <v>579</v>
      </c>
      <c r="H27" s="220" t="s">
        <v>649</v>
      </c>
      <c r="I27" s="220" t="s">
        <v>650</v>
      </c>
      <c r="J27" s="220" t="s">
        <v>651</v>
      </c>
      <c r="K27" s="220" t="n">
        <v>1026</v>
      </c>
      <c r="L27" s="386" t="str">
        <f aca="false">_xlfn.CONCAT("T",B27,"VLEV",A27,IF(LEN(A27)=4,"OF",))</f>
        <v>T3VLEV3104B</v>
      </c>
      <c r="O27" s="220" t="str">
        <f aca="false">_xlfn.CONCAT("LaEstancia",A27)</f>
        <v>LaEstancia3104B</v>
      </c>
    </row>
    <row r="28" customFormat="false" ht="13.8" hidden="false" customHeight="false" outlineLevel="0" collapsed="false">
      <c r="A28" s="381" t="s">
        <v>226</v>
      </c>
      <c r="B28" s="220" t="str">
        <f aca="false">LEFT(A28)</f>
        <v>3</v>
      </c>
      <c r="C28" s="220" t="s">
        <v>652</v>
      </c>
      <c r="D28" s="220" t="str">
        <f aca="false" t="array" ref="D28:D28">_xlfn.XLOOKUP(Tabla4[ROOM],Tabla14[Villa],Tabla14['# Serie],"No se Encontro",0,1)</f>
        <v>CNQ4KPPRY4</v>
      </c>
      <c r="E28" s="382" t="n">
        <v>45774</v>
      </c>
      <c r="G28" s="221" t="s">
        <v>579</v>
      </c>
      <c r="H28" s="220" t="s">
        <v>653</v>
      </c>
      <c r="I28" s="220" t="s">
        <v>654</v>
      </c>
      <c r="J28" s="220" t="s">
        <v>655</v>
      </c>
      <c r="K28" s="220" t="n">
        <v>1027</v>
      </c>
      <c r="L28" s="386" t="str">
        <f aca="false">_xlfn.CONCAT("T",B28,"VLEV",A28,IF(LEN(A28)=4,"OF",))</f>
        <v>T3VLEV3306A</v>
      </c>
      <c r="O28" s="220" t="str">
        <f aca="false">_xlfn.CONCAT("LaEstancia",A28)</f>
        <v>LaEstancia3306A</v>
      </c>
    </row>
    <row r="29" customFormat="false" ht="13.8" hidden="false" customHeight="false" outlineLevel="0" collapsed="false">
      <c r="A29" s="381" t="s">
        <v>232</v>
      </c>
      <c r="B29" s="220" t="str">
        <f aca="false">LEFT(A29)</f>
        <v>3</v>
      </c>
      <c r="C29" s="220" t="s">
        <v>656</v>
      </c>
      <c r="D29" s="220" t="str">
        <f aca="false" t="array" ref="D29:D29">_xlfn.XLOOKUP(Tabla4[ROOM],Tabla14[Villa],Tabla14['# Serie],"No se Encontro",0,1)</f>
        <v>CNQ4KPPRY4</v>
      </c>
      <c r="E29" s="382" t="n">
        <v>45770</v>
      </c>
      <c r="G29" s="221" t="s">
        <v>579</v>
      </c>
      <c r="H29" s="220" t="s">
        <v>657</v>
      </c>
      <c r="I29" s="220" t="s">
        <v>658</v>
      </c>
      <c r="J29" s="387" t="n">
        <v>192168203127</v>
      </c>
      <c r="K29" s="220" t="n">
        <v>1028</v>
      </c>
      <c r="L29" s="386" t="str">
        <f aca="false">_xlfn.CONCAT("T",B29,"VLEV",A29,IF(LEN(A29)=4,"OF",))</f>
        <v>T3VLEV3306B</v>
      </c>
      <c r="O29" s="220" t="str">
        <f aca="false">_xlfn.CONCAT("LaEstancia",A29)</f>
        <v>LaEstancia3306B</v>
      </c>
    </row>
    <row r="30" customFormat="false" ht="13.8" hidden="false" customHeight="false" outlineLevel="0" collapsed="false">
      <c r="A30" s="381" t="s">
        <v>198</v>
      </c>
      <c r="B30" s="220" t="str">
        <f aca="false">LEFT(A30)</f>
        <v>3</v>
      </c>
      <c r="C30" s="220" t="s">
        <v>552</v>
      </c>
      <c r="D30" s="220" t="str">
        <f aca="false" t="array" ref="D30:D30">_xlfn.XLOOKUP(Tabla4[ROOM],Tabla14[Villa],Tabla14['# Serie],"No se Encontro",0,1)</f>
        <v>CNQ4KPPRY4</v>
      </c>
      <c r="E30" s="382" t="n">
        <v>45775</v>
      </c>
      <c r="G30" s="221" t="s">
        <v>579</v>
      </c>
      <c r="H30" s="220" t="s">
        <v>659</v>
      </c>
      <c r="I30" s="220" t="s">
        <v>660</v>
      </c>
      <c r="J30" s="387" t="n">
        <v>192168203159</v>
      </c>
      <c r="K30" s="220" t="n">
        <v>1029</v>
      </c>
      <c r="L30" s="386" t="str">
        <f aca="false">_xlfn.CONCAT("T",B30,"VLEV",A30,IF(LEN(A30)=4,"OF",))</f>
        <v>T3VLEV3504A</v>
      </c>
      <c r="O30" s="220" t="str">
        <f aca="false">_xlfn.CONCAT("LaEstancia",A30)</f>
        <v>LaEstancia3504A</v>
      </c>
    </row>
    <row r="31" customFormat="false" ht="13.8" hidden="false" customHeight="false" outlineLevel="0" collapsed="false">
      <c r="A31" s="381" t="s">
        <v>206</v>
      </c>
      <c r="B31" s="220" t="str">
        <f aca="false">LEFT(A31)</f>
        <v>3</v>
      </c>
      <c r="C31" s="220" t="s">
        <v>661</v>
      </c>
      <c r="D31" s="220" t="str">
        <f aca="false" t="array" ref="D31:D31">_xlfn.XLOOKUP(Tabla4[ROOM],Tabla14[Villa],Tabla14['# Serie],"No se Encontro",0,1)</f>
        <v>CNQ4KPPRY4</v>
      </c>
      <c r="E31" s="382" t="n">
        <v>45775</v>
      </c>
      <c r="G31" s="221" t="s">
        <v>579</v>
      </c>
      <c r="H31" s="220" t="s">
        <v>662</v>
      </c>
      <c r="I31" s="220" t="s">
        <v>663</v>
      </c>
      <c r="J31" s="387" t="n">
        <v>192168203191</v>
      </c>
      <c r="K31" s="220" t="n">
        <v>1030</v>
      </c>
      <c r="L31" s="386" t="str">
        <f aca="false">_xlfn.CONCAT("T",B31,"VLEV",A31,IF(LEN(A31)=4,"OF",))</f>
        <v>T3VLEV3504B</v>
      </c>
      <c r="O31" s="220" t="str">
        <f aca="false">_xlfn.CONCAT("LaEstancia",A31)</f>
        <v>LaEstancia3504B</v>
      </c>
    </row>
    <row r="32" customFormat="false" ht="13.8" hidden="false" customHeight="false" outlineLevel="0" collapsed="false">
      <c r="A32" s="381" t="s">
        <v>166</v>
      </c>
      <c r="B32" s="220" t="str">
        <f aca="false">LEFT(A32)</f>
        <v>3</v>
      </c>
      <c r="C32" s="220" t="s">
        <v>664</v>
      </c>
      <c r="D32" s="220" t="str">
        <f aca="false" t="array" ref="D32:D32">_xlfn.XLOOKUP(Tabla4[ROOM],Tabla14[Villa],Tabla14['# Serie],"No se Encontro",0,1)</f>
        <v>CNQ4KPPRY4</v>
      </c>
      <c r="E32" s="382" t="n">
        <v>45778</v>
      </c>
      <c r="G32" s="221" t="s">
        <v>579</v>
      </c>
      <c r="H32" s="220" t="s">
        <v>665</v>
      </c>
      <c r="I32" s="220" t="s">
        <v>666</v>
      </c>
      <c r="J32" s="387" t="n">
        <v>192168203223</v>
      </c>
      <c r="K32" s="220" t="n">
        <v>1031</v>
      </c>
      <c r="L32" s="386" t="str">
        <f aca="false">_xlfn.CONCAT("T",B32,"VLEV",A32,IF(LEN(A32)=4,"OF",))</f>
        <v>T3VLEV3603A</v>
      </c>
      <c r="O32" s="220" t="str">
        <f aca="false">_xlfn.CONCAT("LaEstancia",A32)</f>
        <v>LaEstancia3603A</v>
      </c>
    </row>
    <row r="33" customFormat="false" ht="13.8" hidden="false" customHeight="false" outlineLevel="0" collapsed="false">
      <c r="A33" s="381" t="s">
        <v>174</v>
      </c>
      <c r="B33" s="220" t="str">
        <f aca="false">LEFT(A33)</f>
        <v>3</v>
      </c>
      <c r="C33" s="220" t="s">
        <v>553</v>
      </c>
      <c r="D33" s="220" t="str">
        <f aca="false" t="array" ref="D33:D33">_xlfn.XLOOKUP(Tabla4[ROOM],Tabla14[Villa],Tabla14['# Serie],"No se Encontro",0,1)</f>
        <v>CNQ4KPPRY4</v>
      </c>
      <c r="E33" s="382" t="n">
        <v>45778</v>
      </c>
      <c r="G33" s="221" t="s">
        <v>579</v>
      </c>
      <c r="H33" s="220" t="s">
        <v>667</v>
      </c>
      <c r="I33" s="220" t="s">
        <v>668</v>
      </c>
      <c r="J33" s="387" t="n">
        <v>192168203255</v>
      </c>
      <c r="K33" s="220" t="n">
        <v>1032</v>
      </c>
      <c r="L33" s="386" t="str">
        <f aca="false">_xlfn.CONCAT("T",B33,"VLEV",A33,IF(LEN(A33)=4,"OF",))</f>
        <v>T3VLEV3603B</v>
      </c>
      <c r="O33" s="220" t="str">
        <f aca="false">_xlfn.CONCAT("LaEstancia",A33)</f>
        <v>LaEstancia3603B</v>
      </c>
    </row>
    <row r="34" customFormat="false" ht="13.8" hidden="false" customHeight="false" outlineLevel="0" collapsed="false">
      <c r="A34" s="381" t="s">
        <v>191</v>
      </c>
      <c r="B34" s="220" t="str">
        <f aca="false">LEFT(A34)</f>
        <v>3</v>
      </c>
      <c r="C34" s="388" t="s">
        <v>669</v>
      </c>
      <c r="D34" s="388" t="str">
        <f aca="false" t="array" ref="D34:D34">_xlfn.XLOOKUP(Tabla4[ROOM],Tabla14[Villa],Tabla14['# Serie],"No se Encontro",0,1)</f>
        <v>CNQ4KPPRY4</v>
      </c>
      <c r="E34" s="382" t="s">
        <v>584</v>
      </c>
      <c r="G34" s="221" t="s">
        <v>579</v>
      </c>
      <c r="H34" s="220" t="s">
        <v>670</v>
      </c>
      <c r="I34" s="220" t="s">
        <v>671</v>
      </c>
      <c r="J34" s="220" t="s">
        <v>672</v>
      </c>
      <c r="K34" s="220" t="n">
        <v>1033</v>
      </c>
      <c r="L34" s="386" t="str">
        <f aca="false">_xlfn.CONCAT("T",B34,"VLEV",A34,IF(LEN(A34)=4,"OF",))</f>
        <v>T3VLEV3604B</v>
      </c>
      <c r="O34" s="220" t="str">
        <f aca="false">_xlfn.CONCAT("LaEstancia",A34)</f>
        <v>LaEstancia3604B</v>
      </c>
    </row>
    <row r="35" customFormat="false" ht="13.8" hidden="false" customHeight="false" outlineLevel="0" collapsed="false">
      <c r="A35" s="381" t="s">
        <v>199</v>
      </c>
      <c r="B35" s="220" t="str">
        <f aca="false">LEFT(A35)</f>
        <v>3</v>
      </c>
      <c r="C35" s="220" t="s">
        <v>673</v>
      </c>
      <c r="D35" s="220" t="str">
        <f aca="false" t="array" ref="D35:D35">_xlfn.XLOOKUP(Tabla4[ROOM],Tabla14[Villa],Tabla14['# Serie],"No se Encontro",0,1)</f>
        <v>CNQ4KPPRY4</v>
      </c>
      <c r="E35" s="382" t="n">
        <v>45770</v>
      </c>
      <c r="G35" s="221" t="s">
        <v>579</v>
      </c>
      <c r="H35" s="220" t="s">
        <v>674</v>
      </c>
      <c r="I35" s="220" t="s">
        <v>675</v>
      </c>
      <c r="J35" s="220" t="s">
        <v>676</v>
      </c>
      <c r="K35" s="220" t="n">
        <v>1034</v>
      </c>
      <c r="L35" s="386" t="str">
        <f aca="false">_xlfn.CONCAT("T",B35,"VLEV",A35,IF(LEN(A35)=4,"OF",))</f>
        <v>T3VLEV3605A</v>
      </c>
      <c r="O35" s="220" t="str">
        <f aca="false">_xlfn.CONCAT("LaEstancia",A35)</f>
        <v>LaEstancia3605A</v>
      </c>
    </row>
    <row r="36" customFormat="false" ht="13.8" hidden="false" customHeight="false" outlineLevel="0" collapsed="false">
      <c r="A36" s="381" t="s">
        <v>207</v>
      </c>
      <c r="B36" s="220" t="str">
        <f aca="false">LEFT(A36)</f>
        <v>3</v>
      </c>
      <c r="C36" s="220" t="s">
        <v>677</v>
      </c>
      <c r="D36" s="220" t="str">
        <f aca="false" t="array" ref="D36:D36">_xlfn.XLOOKUP(Tabla4[ROOM],Tabla14[Villa],Tabla14['# Serie],"No se Encontro",0,1)</f>
        <v>CNQ4KPPRY4</v>
      </c>
      <c r="E36" s="382" t="s">
        <v>584</v>
      </c>
      <c r="G36" s="221" t="s">
        <v>579</v>
      </c>
      <c r="H36" s="220" t="s">
        <v>678</v>
      </c>
      <c r="I36" s="220" t="s">
        <v>679</v>
      </c>
      <c r="J36" s="220" t="s">
        <v>680</v>
      </c>
      <c r="K36" s="220" t="n">
        <v>1035</v>
      </c>
      <c r="L36" s="386" t="str">
        <f aca="false">_xlfn.CONCAT("T",B36,"VLEV",A36,IF(LEN(A36)=4,"OF",))</f>
        <v>T3VLEV3605B</v>
      </c>
      <c r="O36" s="220" t="str">
        <f aca="false">_xlfn.CONCAT("LaEstancia",A36)</f>
        <v>LaEstancia3605B</v>
      </c>
    </row>
    <row r="37" customFormat="false" ht="13.8" hidden="false" customHeight="false" outlineLevel="0" collapsed="false">
      <c r="A37" s="381" t="s">
        <v>215</v>
      </c>
      <c r="B37" s="220" t="str">
        <f aca="false">LEFT(A37)</f>
        <v>3</v>
      </c>
      <c r="C37" s="220" t="s">
        <v>681</v>
      </c>
      <c r="D37" s="220" t="str">
        <f aca="false" t="array" ref="D37:D37">_xlfn.XLOOKUP(Tabla4[ROOM],Tabla14[Villa],Tabla14['# Serie],"No se Encontro",0,1)</f>
        <v>CNQ4KPPRY4</v>
      </c>
      <c r="E37" s="382" t="n">
        <v>45771</v>
      </c>
      <c r="G37" s="221" t="s">
        <v>579</v>
      </c>
      <c r="H37" s="220" t="s">
        <v>682</v>
      </c>
      <c r="I37" s="220" t="s">
        <v>683</v>
      </c>
      <c r="J37" s="387" t="n">
        <v>192168204127</v>
      </c>
      <c r="K37" s="220" t="n">
        <v>1036</v>
      </c>
      <c r="L37" s="386" t="str">
        <f aca="false">_xlfn.CONCAT("T",B37,"VLEV",A37,IF(LEN(A37)=4,"OF",))</f>
        <v>T3VLEV3606A</v>
      </c>
      <c r="O37" s="220" t="str">
        <f aca="false">_xlfn.CONCAT("LaEstancia",A37)</f>
        <v>LaEstancia3606A</v>
      </c>
    </row>
    <row r="38" customFormat="false" ht="13.8" hidden="false" customHeight="false" outlineLevel="0" collapsed="false">
      <c r="A38" s="381" t="s">
        <v>222</v>
      </c>
      <c r="B38" s="220" t="str">
        <f aca="false">LEFT(A38)</f>
        <v>3</v>
      </c>
      <c r="C38" s="220" t="s">
        <v>684</v>
      </c>
      <c r="D38" s="220" t="str">
        <f aca="false" t="array" ref="D38:D38">_xlfn.XLOOKUP(Tabla4[ROOM],Tabla14[Villa],Tabla14['# Serie],"No se Encontro",0,1)</f>
        <v>CNQ4KPPRY4</v>
      </c>
      <c r="E38" s="382" t="n">
        <v>45771</v>
      </c>
      <c r="G38" s="221" t="s">
        <v>579</v>
      </c>
      <c r="H38" s="220" t="s">
        <v>685</v>
      </c>
      <c r="I38" s="220" t="s">
        <v>686</v>
      </c>
      <c r="J38" s="387" t="n">
        <v>192168204159</v>
      </c>
      <c r="K38" s="220" t="n">
        <v>1037</v>
      </c>
      <c r="L38" s="386" t="str">
        <f aca="false">_xlfn.CONCAT("T",B38,"VLEV",A38,IF(LEN(A38)=4,"OF",))</f>
        <v>T3VLEV3606B</v>
      </c>
      <c r="O38" s="220" t="str">
        <f aca="false">_xlfn.CONCAT("LaEstancia",A38)</f>
        <v>LaEstancia3606B</v>
      </c>
    </row>
    <row r="39" customFormat="false" ht="13.8" hidden="false" customHeight="false" outlineLevel="0" collapsed="false">
      <c r="A39" s="381" t="s">
        <v>229</v>
      </c>
      <c r="B39" s="220" t="str">
        <f aca="false">LEFT(A39)</f>
        <v>3</v>
      </c>
      <c r="C39" s="220" t="s">
        <v>687</v>
      </c>
      <c r="D39" s="220" t="str">
        <f aca="false" t="array" ref="D39:D39">_xlfn.XLOOKUP(Tabla4[ROOM],Tabla14[Villa],Tabla14['# Serie],"No se Encontro",0,1)</f>
        <v>CNQ4KPPRY4</v>
      </c>
      <c r="E39" s="382" t="n">
        <v>45774</v>
      </c>
      <c r="G39" s="221" t="s">
        <v>579</v>
      </c>
      <c r="H39" s="220" t="s">
        <v>688</v>
      </c>
      <c r="I39" s="220" t="s">
        <v>689</v>
      </c>
      <c r="J39" s="387" t="n">
        <v>192168204191</v>
      </c>
      <c r="K39" s="220" t="n">
        <v>1038</v>
      </c>
      <c r="L39" s="386" t="str">
        <f aca="false">_xlfn.CONCAT("T",B39,"VLEV",A39,IF(LEN(A39)=4,"OF",))</f>
        <v>T3VLEV3607A</v>
      </c>
      <c r="O39" s="220" t="str">
        <f aca="false">_xlfn.CONCAT("LaEstancia",A39)</f>
        <v>LaEstancia3607A</v>
      </c>
    </row>
    <row r="40" customFormat="false" ht="13.8" hidden="false" customHeight="false" outlineLevel="0" collapsed="false">
      <c r="A40" s="381" t="s">
        <v>235</v>
      </c>
      <c r="B40" s="220" t="str">
        <f aca="false">LEFT(A40)</f>
        <v>3</v>
      </c>
      <c r="C40" s="220" t="s">
        <v>555</v>
      </c>
      <c r="D40" s="220" t="str">
        <f aca="false" t="array" ref="D40:D40">_xlfn.XLOOKUP(Tabla4[ROOM],Tabla14[Villa],Tabla14['# Serie],"No se Encontro",0,1)</f>
        <v>CNQ4KPPRY4</v>
      </c>
      <c r="E40" s="382" t="n">
        <v>45771</v>
      </c>
      <c r="G40" s="221" t="s">
        <v>579</v>
      </c>
      <c r="H40" s="220" t="s">
        <v>690</v>
      </c>
      <c r="I40" s="220" t="s">
        <v>691</v>
      </c>
      <c r="J40" s="387" t="n">
        <v>192168204223</v>
      </c>
      <c r="K40" s="220" t="n">
        <v>1039</v>
      </c>
      <c r="L40" s="386" t="str">
        <f aca="false">_xlfn.CONCAT("T",B40,"VLEV",A40,IF(LEN(A40)=4,"OF",))</f>
        <v>T3VLEV3607B</v>
      </c>
      <c r="O40" s="220" t="str">
        <f aca="false">_xlfn.CONCAT("LaEstancia",A40)</f>
        <v>LaEstancia3607B</v>
      </c>
    </row>
    <row r="41" customFormat="false" ht="13.8" hidden="false" customHeight="false" outlineLevel="0" collapsed="false">
      <c r="A41" s="381" t="s">
        <v>184</v>
      </c>
      <c r="B41" s="220" t="str">
        <f aca="false">LEFT(A41)</f>
        <v>3</v>
      </c>
      <c r="C41" s="220" t="s">
        <v>558</v>
      </c>
      <c r="D41" s="220" t="str">
        <f aca="false" t="array" ref="D41:D41">_xlfn.XLOOKUP(Tabla4[ROOM],Tabla14[Villa],Tabla14['# Serie],"No se Encontro",0,1)</f>
        <v>CNQ4KPPRY4</v>
      </c>
      <c r="E41" s="382" t="s">
        <v>584</v>
      </c>
      <c r="G41" s="221" t="s">
        <v>579</v>
      </c>
      <c r="H41" s="220" t="s">
        <v>692</v>
      </c>
      <c r="I41" s="220" t="s">
        <v>693</v>
      </c>
      <c r="J41" s="387" t="n">
        <v>192168204255</v>
      </c>
      <c r="K41" s="220" t="n">
        <v>1040</v>
      </c>
      <c r="L41" s="386" t="str">
        <f aca="false">_xlfn.CONCAT("T",B41,"VLEV",A41,IF(LEN(A41)=4,"OF",))</f>
        <v>T3VLEV3705A</v>
      </c>
      <c r="O41" s="220" t="str">
        <f aca="false">_xlfn.CONCAT("LaEstancia",A41)</f>
        <v>LaEstancia3705A</v>
      </c>
    </row>
    <row r="42" customFormat="false" ht="13.8" hidden="false" customHeight="false" outlineLevel="0" collapsed="false">
      <c r="A42" s="381" t="s">
        <v>192</v>
      </c>
      <c r="B42" s="220" t="str">
        <f aca="false">LEFT(A42)</f>
        <v>3</v>
      </c>
      <c r="C42" s="220" t="s">
        <v>556</v>
      </c>
      <c r="D42" s="220" t="str">
        <f aca="false" t="array" ref="D42:D42">_xlfn.XLOOKUP(Tabla4[ROOM],Tabla14[Villa],Tabla14['# Serie],"No se Encontro",0,1)</f>
        <v>CNQ4KPPRY4</v>
      </c>
      <c r="E42" s="382" t="s">
        <v>584</v>
      </c>
      <c r="G42" s="221" t="s">
        <v>579</v>
      </c>
      <c r="H42" s="220" t="s">
        <v>694</v>
      </c>
      <c r="I42" s="220" t="s">
        <v>695</v>
      </c>
      <c r="J42" s="220" t="s">
        <v>696</v>
      </c>
      <c r="K42" s="220" t="n">
        <v>1041</v>
      </c>
      <c r="L42" s="386" t="str">
        <f aca="false">_xlfn.CONCAT("T",B42,"VLEV",A42,IF(LEN(A42)=4,"OF",))</f>
        <v>T3VLEV3705B</v>
      </c>
      <c r="O42" s="220" t="str">
        <f aca="false">_xlfn.CONCAT("LaEstancia",A42)</f>
        <v>LaEstancia3705B</v>
      </c>
    </row>
    <row r="43" customFormat="false" ht="13.8" hidden="false" customHeight="false" outlineLevel="0" collapsed="false">
      <c r="A43" s="381" t="s">
        <v>200</v>
      </c>
      <c r="B43" s="220" t="str">
        <f aca="false">LEFT(A43)</f>
        <v>3</v>
      </c>
      <c r="C43" s="220" t="s">
        <v>557</v>
      </c>
      <c r="D43" s="220" t="str">
        <f aca="false" t="array" ref="D43:D43">_xlfn.XLOOKUP(Tabla4[ROOM],Tabla14[Villa],Tabla14['# Serie],"No se Encontro",0,1)</f>
        <v>CNQ4KPPRY4</v>
      </c>
      <c r="E43" s="382" t="n">
        <v>45771</v>
      </c>
      <c r="G43" s="221" t="s">
        <v>579</v>
      </c>
      <c r="H43" s="220" t="s">
        <v>697</v>
      </c>
      <c r="I43" s="220" t="s">
        <v>698</v>
      </c>
      <c r="J43" s="220" t="s">
        <v>699</v>
      </c>
      <c r="K43" s="220" t="n">
        <v>1042</v>
      </c>
      <c r="L43" s="386" t="str">
        <f aca="false">_xlfn.CONCAT("T",B43,"VLEV",A43,IF(LEN(A43)=4,"OF",))</f>
        <v>T3VLEV3706A</v>
      </c>
      <c r="O43" s="220" t="str">
        <f aca="false">_xlfn.CONCAT("LaEstancia",A43)</f>
        <v>LaEstancia3706A</v>
      </c>
    </row>
    <row r="44" customFormat="false" ht="13.8" hidden="false" customHeight="false" outlineLevel="0" collapsed="false">
      <c r="A44" s="381" t="s">
        <v>208</v>
      </c>
      <c r="B44" s="220" t="str">
        <f aca="false">LEFT(A44)</f>
        <v>3</v>
      </c>
      <c r="C44" s="220" t="s">
        <v>559</v>
      </c>
      <c r="D44" s="220" t="str">
        <f aca="false" t="array" ref="D44:D44">_xlfn.XLOOKUP(Tabla4[ROOM],Tabla14[Villa],Tabla14['# Serie],"No se Encontro",0,1)</f>
        <v>CNQ4KPPRY4</v>
      </c>
      <c r="E44" s="382" t="n">
        <v>45771</v>
      </c>
      <c r="G44" s="221" t="s">
        <v>579</v>
      </c>
      <c r="H44" s="220" t="s">
        <v>700</v>
      </c>
      <c r="I44" s="220" t="s">
        <v>701</v>
      </c>
      <c r="J44" s="220" t="s">
        <v>702</v>
      </c>
      <c r="K44" s="220" t="n">
        <v>1043</v>
      </c>
      <c r="L44" s="386" t="str">
        <f aca="false">_xlfn.CONCAT("T",B44,"VLEV",A44,IF(LEN(A44)=4,"OF",))</f>
        <v>T3VLEV3706B</v>
      </c>
      <c r="O44" s="220" t="str">
        <f aca="false">_xlfn.CONCAT("LaEstancia",A44)</f>
        <v>LaEstancia3706B</v>
      </c>
    </row>
    <row r="45" customFormat="false" ht="13.8" hidden="false" customHeight="false" outlineLevel="0" collapsed="false">
      <c r="A45" s="381" t="s">
        <v>216</v>
      </c>
      <c r="B45" s="220" t="str">
        <f aca="false">LEFT(A45)</f>
        <v>3</v>
      </c>
      <c r="C45" s="220" t="s">
        <v>560</v>
      </c>
      <c r="D45" s="220" t="str">
        <f aca="false" t="array" ref="D45:D45">_xlfn.XLOOKUP(Tabla4[ROOM],Tabla14[Villa],Tabla14['# Serie],"No se Encontro",0,1)</f>
        <v>CNQ4KPPRY4</v>
      </c>
      <c r="E45" s="382" t="n">
        <v>45771</v>
      </c>
      <c r="G45" s="221" t="s">
        <v>579</v>
      </c>
      <c r="H45" s="220" t="s">
        <v>703</v>
      </c>
      <c r="I45" s="220" t="s">
        <v>704</v>
      </c>
      <c r="J45" s="387" t="n">
        <v>192168205127</v>
      </c>
      <c r="K45" s="220" t="n">
        <v>1044</v>
      </c>
      <c r="L45" s="386" t="str">
        <f aca="false">_xlfn.CONCAT("T",B45,"VLEV",A45,IF(LEN(A45)=4,"OF",))</f>
        <v>T3VLEV3707A</v>
      </c>
      <c r="O45" s="220" t="str">
        <f aca="false">_xlfn.CONCAT("LaEstancia",A45)</f>
        <v>LaEstancia3707A</v>
      </c>
    </row>
    <row r="46" customFormat="false" ht="13.8" hidden="false" customHeight="false" outlineLevel="0" collapsed="false">
      <c r="A46" s="381" t="s">
        <v>223</v>
      </c>
      <c r="B46" s="220" t="str">
        <f aca="false">LEFT(A46)</f>
        <v>3</v>
      </c>
      <c r="C46" s="220" t="s">
        <v>561</v>
      </c>
      <c r="D46" s="220" t="str">
        <f aca="false" t="array" ref="D46:D46">_xlfn.XLOOKUP(Tabla4[ROOM],Tabla14[Villa],Tabla14['# Serie],"No se Encontro",0,1)</f>
        <v>CNQ4KPPRY4</v>
      </c>
      <c r="E46" s="382" t="n">
        <v>45772</v>
      </c>
      <c r="G46" s="221" t="s">
        <v>579</v>
      </c>
      <c r="H46" s="220" t="s">
        <v>705</v>
      </c>
      <c r="I46" s="220" t="s">
        <v>706</v>
      </c>
      <c r="J46" s="387" t="n">
        <v>192168205159</v>
      </c>
      <c r="K46" s="220" t="n">
        <v>1045</v>
      </c>
      <c r="L46" s="386" t="str">
        <f aca="false">_xlfn.CONCAT("T",B46,"VLEV",A46,IF(LEN(A46)=4,"OF",))</f>
        <v>T3VLEV3707B</v>
      </c>
      <c r="O46" s="220" t="str">
        <f aca="false">_xlfn.CONCAT("LaEstancia",A46)</f>
        <v>LaEstancia3707B</v>
      </c>
    </row>
    <row r="47" customFormat="false" ht="13.8" hidden="false" customHeight="false" outlineLevel="0" collapsed="false">
      <c r="A47" s="381" t="s">
        <v>168</v>
      </c>
      <c r="B47" s="220" t="str">
        <f aca="false">LEFT(A47)</f>
        <v>3</v>
      </c>
      <c r="C47" s="220" t="s">
        <v>562</v>
      </c>
      <c r="D47" s="220" t="str">
        <f aca="false" t="array" ref="D47:D47">_xlfn.XLOOKUP(Tabla4[ROOM],Tabla14[Villa],Tabla14['# Serie],"No se Encontro",0,1)</f>
        <v>CNQ4KPPRY4</v>
      </c>
      <c r="E47" s="382" t="n">
        <v>45774</v>
      </c>
      <c r="G47" s="221" t="s">
        <v>579</v>
      </c>
      <c r="H47" s="220" t="s">
        <v>707</v>
      </c>
      <c r="I47" s="220" t="s">
        <v>708</v>
      </c>
      <c r="J47" s="387" t="n">
        <v>192168205191</v>
      </c>
      <c r="K47" s="220" t="n">
        <v>1046</v>
      </c>
      <c r="L47" s="386" t="str">
        <f aca="false">_xlfn.CONCAT("T",B47,"VLEV",A47,IF(LEN(A47)=4,"OF",))</f>
        <v>T3VLEV3805A</v>
      </c>
      <c r="O47" s="220" t="str">
        <f aca="false">_xlfn.CONCAT("LaEstancia",A47)</f>
        <v>LaEstancia3805A</v>
      </c>
    </row>
    <row r="48" customFormat="false" ht="13.8" hidden="false" customHeight="false" outlineLevel="0" collapsed="false">
      <c r="A48" s="381" t="s">
        <v>176</v>
      </c>
      <c r="B48" s="220" t="str">
        <f aca="false">LEFT(A48)</f>
        <v>3</v>
      </c>
      <c r="C48" s="220" t="s">
        <v>513</v>
      </c>
      <c r="D48" s="220" t="str">
        <f aca="false" t="array" ref="D48:D48">_xlfn.XLOOKUP(Tabla4[ROOM],Tabla14[Villa],Tabla14['# Serie],"No se Encontro",0,1)</f>
        <v>CNQ4KPPRY4</v>
      </c>
      <c r="E48" s="382" t="n">
        <v>45774</v>
      </c>
      <c r="G48" s="221" t="s">
        <v>579</v>
      </c>
      <c r="H48" s="220" t="s">
        <v>709</v>
      </c>
      <c r="I48" s="220" t="s">
        <v>710</v>
      </c>
      <c r="J48" s="387" t="n">
        <v>192168205223</v>
      </c>
      <c r="K48" s="220" t="n">
        <v>1047</v>
      </c>
      <c r="L48" s="386" t="str">
        <f aca="false">_xlfn.CONCAT("T",B48,"VLEV",A48,IF(LEN(A48)=4,"OF",))</f>
        <v>T3VLEV3805B</v>
      </c>
      <c r="O48" s="220" t="str">
        <f aca="false">_xlfn.CONCAT("LaEstancia",A48)</f>
        <v>LaEstancia3805B</v>
      </c>
    </row>
    <row r="49" customFormat="false" ht="13.8" hidden="false" customHeight="false" outlineLevel="0" collapsed="false">
      <c r="A49" s="381" t="s">
        <v>185</v>
      </c>
      <c r="B49" s="220" t="str">
        <f aca="false">LEFT(A49)</f>
        <v>3</v>
      </c>
      <c r="C49" s="220" t="s">
        <v>514</v>
      </c>
      <c r="D49" s="220" t="str">
        <f aca="false" t="array" ref="D49:D49">_xlfn.XLOOKUP(Tabla4[ROOM],Tabla14[Villa],Tabla14['# Serie],"No se Encontro",0,1)</f>
        <v>CNQ4KPPRY4</v>
      </c>
      <c r="E49" s="382" t="n">
        <v>45773</v>
      </c>
      <c r="G49" s="221" t="s">
        <v>579</v>
      </c>
      <c r="H49" s="220" t="s">
        <v>711</v>
      </c>
      <c r="I49" s="220" t="s">
        <v>712</v>
      </c>
      <c r="J49" s="387" t="n">
        <v>192168205255</v>
      </c>
      <c r="K49" s="220" t="n">
        <v>1048</v>
      </c>
      <c r="L49" s="386" t="str">
        <f aca="false">_xlfn.CONCAT("T",B49,"VLEV",A49,IF(LEN(A49)=4,"OF",))</f>
        <v>T3VLEV3806A</v>
      </c>
      <c r="O49" s="220" t="str">
        <f aca="false">_xlfn.CONCAT("LaEstancia",A49)</f>
        <v>LaEstancia3806A</v>
      </c>
    </row>
    <row r="50" customFormat="false" ht="13.8" hidden="false" customHeight="false" outlineLevel="0" collapsed="false">
      <c r="A50" s="381" t="s">
        <v>193</v>
      </c>
      <c r="B50" s="220" t="str">
        <f aca="false">LEFT(A50)</f>
        <v>3</v>
      </c>
      <c r="C50" s="220" t="s">
        <v>515</v>
      </c>
      <c r="D50" s="220" t="str">
        <f aca="false" t="array" ref="D50:D50">_xlfn.XLOOKUP(Tabla4[ROOM],Tabla14[Villa],Tabla14['# Serie],"No se Encontro",0,1)</f>
        <v>CNQ4KPPRY4</v>
      </c>
      <c r="E50" s="382" t="n">
        <v>45772</v>
      </c>
      <c r="G50" s="221" t="s">
        <v>579</v>
      </c>
      <c r="H50" s="220" t="s">
        <v>713</v>
      </c>
      <c r="I50" s="220" t="s">
        <v>714</v>
      </c>
      <c r="J50" s="220" t="s">
        <v>715</v>
      </c>
      <c r="K50" s="220" t="n">
        <v>1049</v>
      </c>
      <c r="L50" s="386" t="str">
        <f aca="false">_xlfn.CONCAT("T",B50,"VLEV",A50,IF(LEN(A50)=4,"OF",))</f>
        <v>T3VLEV3806B</v>
      </c>
      <c r="O50" s="220" t="str">
        <f aca="false">_xlfn.CONCAT("LaEstancia",A50)</f>
        <v>LaEstancia3806B</v>
      </c>
    </row>
    <row r="51" customFormat="false" ht="13.8" hidden="false" customHeight="false" outlineLevel="0" collapsed="false">
      <c r="A51" s="381" t="s">
        <v>209</v>
      </c>
      <c r="B51" s="220" t="str">
        <f aca="false">LEFT(A51)</f>
        <v>3</v>
      </c>
      <c r="C51" s="220" t="s">
        <v>517</v>
      </c>
      <c r="D51" s="220" t="str">
        <f aca="false" t="array" ref="D51:D51">_xlfn.XLOOKUP(Tabla4[ROOM],Tabla14[Villa],Tabla14['# Serie],"No se Encontro",0,1)</f>
        <v>CNQ4KPPRY4</v>
      </c>
      <c r="E51" s="382" t="s">
        <v>584</v>
      </c>
      <c r="G51" s="221" t="s">
        <v>579</v>
      </c>
      <c r="H51" s="220" t="s">
        <v>716</v>
      </c>
      <c r="I51" s="220" t="s">
        <v>717</v>
      </c>
      <c r="J51" s="220" t="s">
        <v>718</v>
      </c>
      <c r="K51" s="220" t="n">
        <v>1050</v>
      </c>
      <c r="L51" s="386" t="str">
        <f aca="false">_xlfn.CONCAT("T",B51,"VLEV",A51,IF(LEN(A51)=4,"OF",))</f>
        <v>T3VLEV3807B</v>
      </c>
      <c r="O51" s="220" t="str">
        <f aca="false">_xlfn.CONCAT("LaEstancia",A51)</f>
        <v>LaEstancia3807B</v>
      </c>
    </row>
    <row r="52" customFormat="false" ht="13.8" hidden="false" customHeight="false" outlineLevel="0" collapsed="false">
      <c r="A52" s="381" t="s">
        <v>719</v>
      </c>
      <c r="B52" s="220" t="str">
        <f aca="false">LEFT(A52)</f>
        <v>3</v>
      </c>
      <c r="D52" s="220" t="str">
        <f aca="false" t="array" ref="D52:D52">_xlfn.XLOOKUP(Tabla4[ROOM],Tabla14[Villa],Tabla14['# Serie],"No se Encontro",0,1)</f>
        <v>CNQ4KPPRY4</v>
      </c>
      <c r="E52" s="382"/>
      <c r="F52" s="382"/>
      <c r="G52" s="221"/>
      <c r="H52" s="220" t="s">
        <v>720</v>
      </c>
      <c r="I52" s="220" t="s">
        <v>721</v>
      </c>
      <c r="J52" s="220" t="s">
        <v>722</v>
      </c>
      <c r="K52" s="220" t="n">
        <v>1051</v>
      </c>
      <c r="L52" s="386" t="n">
        <v>123456789</v>
      </c>
      <c r="O52" s="220" t="s">
        <v>723</v>
      </c>
    </row>
    <row r="53" customFormat="false" ht="13.8" hidden="false" customHeight="false" outlineLevel="0" collapsed="false">
      <c r="D53" s="220"/>
      <c r="E53" s="382"/>
      <c r="F53" s="382"/>
      <c r="G53" s="221"/>
      <c r="J53" s="387"/>
      <c r="L53" s="386"/>
    </row>
    <row r="54" customFormat="false" ht="13.8" hidden="false" customHeight="false" outlineLevel="0" collapsed="false">
      <c r="D54" s="220"/>
      <c r="E54" s="382"/>
      <c r="F54" s="382"/>
      <c r="G54" s="221"/>
      <c r="J54" s="387"/>
      <c r="L54" s="386"/>
    </row>
    <row r="55" customFormat="false" ht="13.8" hidden="false" customHeight="false" outlineLevel="0" collapsed="false">
      <c r="D55" s="220"/>
      <c r="E55" s="382"/>
      <c r="F55" s="382"/>
      <c r="G55" s="221"/>
      <c r="J55" s="387"/>
      <c r="L55" s="386"/>
    </row>
    <row r="56" customFormat="false" ht="13.8" hidden="false" customHeight="false" outlineLevel="0" collapsed="false">
      <c r="D56" s="220"/>
      <c r="E56" s="382"/>
      <c r="F56" s="382"/>
      <c r="G56" s="221"/>
      <c r="J56" s="387"/>
      <c r="L56" s="386"/>
    </row>
    <row r="57" customFormat="false" ht="13.8" hidden="false" customHeight="false" outlineLevel="0" collapsed="false">
      <c r="D57" s="220"/>
      <c r="E57" s="382"/>
      <c r="F57" s="382"/>
      <c r="G57" s="221"/>
      <c r="J57" s="387"/>
      <c r="L57" s="386"/>
    </row>
    <row r="58" customFormat="false" ht="13.8" hidden="false" customHeight="false" outlineLevel="0" collapsed="false">
      <c r="F58" s="221"/>
    </row>
    <row r="59" customFormat="false" ht="13.8" hidden="false" customHeight="false" outlineLevel="0" collapsed="false">
      <c r="F59" s="221"/>
    </row>
    <row r="60" customFormat="false" ht="13.8" hidden="false" customHeight="false" outlineLevel="0" collapsed="false">
      <c r="F60" s="221"/>
    </row>
    <row r="61" customFormat="false" ht="13.8" hidden="false" customHeight="false" outlineLevel="0" collapsed="false">
      <c r="F61" s="221"/>
    </row>
    <row r="62" customFormat="false" ht="13.8" hidden="false" customHeight="false" outlineLevel="0" collapsed="false">
      <c r="F62" s="221"/>
    </row>
    <row r="63" customFormat="false" ht="13.8" hidden="false" customHeight="false" outlineLevel="0" collapsed="false">
      <c r="F63" s="221"/>
    </row>
    <row r="64" customFormat="false" ht="13.8" hidden="false" customHeight="false" outlineLevel="0" collapsed="false">
      <c r="F64" s="221"/>
    </row>
    <row r="65" customFormat="false" ht="13.8" hidden="false" customHeight="false" outlineLevel="0" collapsed="false">
      <c r="F65" s="221"/>
    </row>
    <row r="66" customFormat="false" ht="13.8" hidden="false" customHeight="false" outlineLevel="0" collapsed="false">
      <c r="F66" s="221"/>
    </row>
    <row r="67" customFormat="false" ht="13.8" hidden="false" customHeight="false" outlineLevel="0" collapsed="false">
      <c r="F67" s="221"/>
    </row>
    <row r="68" customFormat="false" ht="13.8" hidden="false" customHeight="false" outlineLevel="0" collapsed="false">
      <c r="F68" s="221"/>
    </row>
    <row r="69" customFormat="false" ht="13.8" hidden="false" customHeight="false" outlineLevel="0" collapsed="false">
      <c r="F69" s="221"/>
    </row>
    <row r="70" customFormat="false" ht="13.8" hidden="false" customHeight="false" outlineLevel="0" collapsed="false">
      <c r="F70" s="221"/>
    </row>
    <row r="71" customFormat="false" ht="13.8" hidden="false" customHeight="false" outlineLevel="0" collapsed="false">
      <c r="F71" s="221"/>
    </row>
    <row r="72" customFormat="false" ht="13.8" hidden="false" customHeight="false" outlineLevel="0" collapsed="false">
      <c r="F72" s="221"/>
    </row>
    <row r="73" customFormat="false" ht="13.8" hidden="false" customHeight="false" outlineLevel="0" collapsed="false">
      <c r="F73" s="221"/>
    </row>
    <row r="74" customFormat="false" ht="13.8" hidden="false" customHeight="false" outlineLevel="0" collapsed="false">
      <c r="F74" s="221"/>
    </row>
    <row r="75" customFormat="false" ht="13.8" hidden="false" customHeight="false" outlineLevel="0" collapsed="false">
      <c r="F75" s="221"/>
    </row>
    <row r="76" customFormat="false" ht="13.8" hidden="false" customHeight="false" outlineLevel="0" collapsed="false">
      <c r="F76" s="221"/>
    </row>
    <row r="77" customFormat="false" ht="13.8" hidden="false" customHeight="false" outlineLevel="0" collapsed="false">
      <c r="F77" s="221"/>
    </row>
    <row r="78" customFormat="false" ht="13.8" hidden="false" customHeight="false" outlineLevel="0" collapsed="false">
      <c r="F78" s="221"/>
    </row>
    <row r="79" customFormat="false" ht="13.8" hidden="false" customHeight="false" outlineLevel="0" collapsed="false">
      <c r="F79" s="221"/>
    </row>
    <row r="80" customFormat="false" ht="13.8" hidden="false" customHeight="false" outlineLevel="0" collapsed="false">
      <c r="F80" s="221"/>
    </row>
    <row r="81" customFormat="false" ht="13.8" hidden="false" customHeight="false" outlineLevel="0" collapsed="false">
      <c r="F81" s="221"/>
    </row>
    <row r="82" customFormat="false" ht="13.8" hidden="false" customHeight="false" outlineLevel="0" collapsed="false">
      <c r="F82" s="221"/>
    </row>
    <row r="83" customFormat="false" ht="13.8" hidden="false" customHeight="false" outlineLevel="0" collapsed="false">
      <c r="F83" s="221"/>
    </row>
    <row r="84" customFormat="false" ht="13.8" hidden="false" customHeight="false" outlineLevel="0" collapsed="false">
      <c r="F84" s="221"/>
    </row>
    <row r="85" customFormat="false" ht="13.8" hidden="false" customHeight="false" outlineLevel="0" collapsed="false">
      <c r="F85" s="221"/>
    </row>
    <row r="86" customFormat="false" ht="13.8" hidden="false" customHeight="false" outlineLevel="0" collapsed="false">
      <c r="F86" s="221"/>
    </row>
    <row r="87" customFormat="false" ht="13.8" hidden="false" customHeight="false" outlineLevel="0" collapsed="false">
      <c r="F87" s="221"/>
    </row>
    <row r="88" customFormat="false" ht="13.8" hidden="false" customHeight="false" outlineLevel="0" collapsed="false">
      <c r="F88" s="221"/>
    </row>
    <row r="89" customFormat="false" ht="13.8" hidden="false" customHeight="false" outlineLevel="0" collapsed="false">
      <c r="F89" s="221"/>
    </row>
    <row r="90" customFormat="false" ht="13.8" hidden="false" customHeight="false" outlineLevel="0" collapsed="false">
      <c r="F90" s="221"/>
    </row>
    <row r="91" customFormat="false" ht="13.8" hidden="false" customHeight="false" outlineLevel="0" collapsed="false">
      <c r="F91" s="221"/>
    </row>
    <row r="92" customFormat="false" ht="13.8" hidden="false" customHeight="false" outlineLevel="0" collapsed="false">
      <c r="F92" s="221"/>
    </row>
    <row r="93" customFormat="false" ht="13.8" hidden="false" customHeight="false" outlineLevel="0" collapsed="false">
      <c r="F93" s="221"/>
    </row>
    <row r="94" customFormat="false" ht="13.8" hidden="false" customHeight="false" outlineLevel="0" collapsed="false">
      <c r="F94" s="221"/>
    </row>
    <row r="95" customFormat="false" ht="13.8" hidden="false" customHeight="false" outlineLevel="0" collapsed="false">
      <c r="F95" s="221"/>
    </row>
    <row r="96" customFormat="false" ht="13.8" hidden="false" customHeight="false" outlineLevel="0" collapsed="false">
      <c r="F96" s="221"/>
    </row>
    <row r="97" customFormat="false" ht="13.8" hidden="false" customHeight="false" outlineLevel="0" collapsed="false">
      <c r="F97" s="221"/>
    </row>
    <row r="98" customFormat="false" ht="13.8" hidden="false" customHeight="false" outlineLevel="0" collapsed="false">
      <c r="F98" s="221"/>
    </row>
    <row r="99" customFormat="false" ht="13.8" hidden="false" customHeight="false" outlineLevel="0" collapsed="false">
      <c r="F99" s="221"/>
    </row>
    <row r="100" customFormat="false" ht="13.8" hidden="false" customHeight="false" outlineLevel="0" collapsed="false">
      <c r="F100" s="221"/>
    </row>
    <row r="101" customFormat="false" ht="13.8" hidden="false" customHeight="false" outlineLevel="0" collapsed="false">
      <c r="F101" s="221"/>
    </row>
    <row r="102" customFormat="false" ht="13.8" hidden="false" customHeight="false" outlineLevel="0" collapsed="false">
      <c r="F102" s="221"/>
    </row>
    <row r="103" customFormat="false" ht="13.8" hidden="false" customHeight="false" outlineLevel="0" collapsed="false">
      <c r="F103" s="221"/>
    </row>
    <row r="104" customFormat="false" ht="13.8" hidden="false" customHeight="false" outlineLevel="0" collapsed="false">
      <c r="F104" s="221"/>
    </row>
    <row r="105" customFormat="false" ht="13.8" hidden="false" customHeight="false" outlineLevel="0" collapsed="false">
      <c r="F105" s="221"/>
    </row>
    <row r="106" customFormat="false" ht="13.8" hidden="false" customHeight="false" outlineLevel="0" collapsed="false">
      <c r="F106" s="221"/>
    </row>
    <row r="107" customFormat="false" ht="13.8" hidden="false" customHeight="false" outlineLevel="0" collapsed="false">
      <c r="F107" s="221"/>
    </row>
    <row r="108" customFormat="false" ht="13.8" hidden="false" customHeight="false" outlineLevel="0" collapsed="false">
      <c r="F108" s="221"/>
    </row>
    <row r="109" customFormat="false" ht="13.8" hidden="false" customHeight="false" outlineLevel="0" collapsed="false">
      <c r="F109" s="221"/>
    </row>
    <row r="110" customFormat="false" ht="13.8" hidden="false" customHeight="false" outlineLevel="0" collapsed="false">
      <c r="F110" s="221"/>
    </row>
    <row r="111" customFormat="false" ht="13.8" hidden="false" customHeight="false" outlineLevel="0" collapsed="false">
      <c r="F111" s="221"/>
    </row>
    <row r="112" customFormat="false" ht="13.8" hidden="false" customHeight="false" outlineLevel="0" collapsed="false">
      <c r="F112" s="221"/>
    </row>
    <row r="113" customFormat="false" ht="13.8" hidden="false" customHeight="false" outlineLevel="0" collapsed="false">
      <c r="F113" s="221"/>
    </row>
    <row r="114" customFormat="false" ht="13.8" hidden="false" customHeight="false" outlineLevel="0" collapsed="false">
      <c r="F114" s="221"/>
    </row>
    <row r="115" customFormat="false" ht="13.8" hidden="false" customHeight="false" outlineLevel="0" collapsed="false">
      <c r="F115" s="221"/>
    </row>
    <row r="116" customFormat="false" ht="13.8" hidden="false" customHeight="false" outlineLevel="0" collapsed="false">
      <c r="F116" s="221"/>
    </row>
    <row r="117" customFormat="false" ht="13.8" hidden="false" customHeight="false" outlineLevel="0" collapsed="false">
      <c r="F117" s="221"/>
    </row>
    <row r="118" customFormat="false" ht="13.8" hidden="false" customHeight="false" outlineLevel="0" collapsed="false">
      <c r="F118" s="221"/>
    </row>
    <row r="119" customFormat="false" ht="13.8" hidden="false" customHeight="false" outlineLevel="0" collapsed="false">
      <c r="F119" s="221"/>
    </row>
    <row r="120" customFormat="false" ht="13.8" hidden="false" customHeight="false" outlineLevel="0" collapsed="false">
      <c r="F120" s="221"/>
    </row>
    <row r="121" customFormat="false" ht="13.8" hidden="false" customHeight="false" outlineLevel="0" collapsed="false">
      <c r="F121" s="221"/>
    </row>
    <row r="122" customFormat="false" ht="13.8" hidden="false" customHeight="false" outlineLevel="0" collapsed="false">
      <c r="F122" s="221"/>
    </row>
    <row r="123" customFormat="false" ht="13.8" hidden="false" customHeight="false" outlineLevel="0" collapsed="false">
      <c r="F123" s="221"/>
    </row>
    <row r="124" customFormat="false" ht="13.8" hidden="false" customHeight="false" outlineLevel="0" collapsed="false">
      <c r="F124" s="221"/>
    </row>
    <row r="125" customFormat="false" ht="13.8" hidden="false" customHeight="false" outlineLevel="0" collapsed="false">
      <c r="F125" s="221"/>
    </row>
    <row r="126" customFormat="false" ht="13.8" hidden="false" customHeight="false" outlineLevel="0" collapsed="false">
      <c r="F126" s="221"/>
    </row>
    <row r="127" customFormat="false" ht="13.8" hidden="false" customHeight="false" outlineLevel="0" collapsed="false">
      <c r="F127" s="221"/>
    </row>
    <row r="128" customFormat="false" ht="13.8" hidden="false" customHeight="false" outlineLevel="0" collapsed="false">
      <c r="F128" s="221"/>
    </row>
    <row r="129" customFormat="false" ht="13.8" hidden="false" customHeight="false" outlineLevel="0" collapsed="false">
      <c r="F129" s="221"/>
    </row>
    <row r="130" customFormat="false" ht="13.8" hidden="false" customHeight="false" outlineLevel="0" collapsed="false">
      <c r="F130" s="221"/>
    </row>
    <row r="131" customFormat="false" ht="13.8" hidden="false" customHeight="false" outlineLevel="0" collapsed="false">
      <c r="F131" s="221"/>
    </row>
    <row r="132" customFormat="false" ht="13.8" hidden="false" customHeight="false" outlineLevel="0" collapsed="false">
      <c r="F132" s="221"/>
    </row>
    <row r="133" customFormat="false" ht="13.8" hidden="false" customHeight="false" outlineLevel="0" collapsed="false">
      <c r="F133" s="221"/>
    </row>
    <row r="134" customFormat="false" ht="13.8" hidden="false" customHeight="false" outlineLevel="0" collapsed="false">
      <c r="F134" s="221"/>
    </row>
    <row r="135" customFormat="false" ht="13.8" hidden="false" customHeight="false" outlineLevel="0" collapsed="false">
      <c r="F135" s="221"/>
    </row>
    <row r="136" customFormat="false" ht="13.8" hidden="false" customHeight="false" outlineLevel="0" collapsed="false">
      <c r="F136" s="221"/>
    </row>
    <row r="137" customFormat="false" ht="13.8" hidden="false" customHeight="false" outlineLevel="0" collapsed="false">
      <c r="F137" s="221"/>
    </row>
    <row r="138" customFormat="false" ht="13.8" hidden="false" customHeight="false" outlineLevel="0" collapsed="false">
      <c r="F138" s="221"/>
    </row>
    <row r="139" customFormat="false" ht="13.8" hidden="false" customHeight="false" outlineLevel="0" collapsed="false">
      <c r="F139" s="221"/>
    </row>
    <row r="140" customFormat="false" ht="13.8" hidden="false" customHeight="false" outlineLevel="0" collapsed="false">
      <c r="F140" s="221"/>
    </row>
    <row r="141" customFormat="false" ht="13.8" hidden="false" customHeight="false" outlineLevel="0" collapsed="false">
      <c r="F141" s="221"/>
    </row>
    <row r="142" customFormat="false" ht="13.8" hidden="false" customHeight="false" outlineLevel="0" collapsed="false">
      <c r="F142" s="221"/>
    </row>
    <row r="143" customFormat="false" ht="13.8" hidden="false" customHeight="false" outlineLevel="0" collapsed="false">
      <c r="F143" s="221"/>
    </row>
    <row r="144" customFormat="false" ht="13.8" hidden="false" customHeight="false" outlineLevel="0" collapsed="false">
      <c r="F144" s="221"/>
    </row>
    <row r="145" customFormat="false" ht="13.8" hidden="false" customHeight="false" outlineLevel="0" collapsed="false">
      <c r="F145" s="221"/>
    </row>
    <row r="146" customFormat="false" ht="13.8" hidden="false" customHeight="false" outlineLevel="0" collapsed="false">
      <c r="F146" s="221"/>
    </row>
    <row r="147" customFormat="false" ht="13.8" hidden="false" customHeight="false" outlineLevel="0" collapsed="false">
      <c r="F147" s="221"/>
    </row>
    <row r="148" customFormat="false" ht="13.8" hidden="false" customHeight="false" outlineLevel="0" collapsed="false">
      <c r="F148" s="221"/>
    </row>
    <row r="149" customFormat="false" ht="13.8" hidden="false" customHeight="false" outlineLevel="0" collapsed="false">
      <c r="F149" s="221"/>
    </row>
    <row r="150" customFormat="false" ht="13.8" hidden="false" customHeight="false" outlineLevel="0" collapsed="false">
      <c r="F150" s="221"/>
    </row>
    <row r="151" customFormat="false" ht="13.8" hidden="false" customHeight="false" outlineLevel="0" collapsed="false">
      <c r="F151" s="221"/>
    </row>
    <row r="152" customFormat="false" ht="13.8" hidden="false" customHeight="false" outlineLevel="0" collapsed="false">
      <c r="F152" s="221"/>
    </row>
    <row r="153" customFormat="false" ht="13.8" hidden="false" customHeight="false" outlineLevel="0" collapsed="false">
      <c r="F153" s="221"/>
    </row>
    <row r="154" customFormat="false" ht="13.8" hidden="false" customHeight="false" outlineLevel="0" collapsed="false">
      <c r="F154" s="221"/>
    </row>
    <row r="155" customFormat="false" ht="13.8" hidden="false" customHeight="false" outlineLevel="0" collapsed="false">
      <c r="F155" s="221"/>
    </row>
    <row r="156" customFormat="false" ht="13.8" hidden="false" customHeight="false" outlineLevel="0" collapsed="false">
      <c r="F156" s="221"/>
    </row>
    <row r="157" customFormat="false" ht="13.8" hidden="false" customHeight="false" outlineLevel="0" collapsed="false">
      <c r="F157" s="221"/>
    </row>
    <row r="158" customFormat="false" ht="13.8" hidden="false" customHeight="false" outlineLevel="0" collapsed="false">
      <c r="F158" s="221"/>
    </row>
    <row r="159" customFormat="false" ht="13.8" hidden="false" customHeight="false" outlineLevel="0" collapsed="false">
      <c r="F159" s="221"/>
    </row>
    <row r="160" customFormat="false" ht="13.8" hidden="false" customHeight="false" outlineLevel="0" collapsed="false">
      <c r="F160" s="221"/>
    </row>
    <row r="161" customFormat="false" ht="13.8" hidden="false" customHeight="false" outlineLevel="0" collapsed="false">
      <c r="F161" s="221"/>
    </row>
    <row r="162" customFormat="false" ht="13.8" hidden="false" customHeight="false" outlineLevel="0" collapsed="false">
      <c r="F162" s="221"/>
    </row>
    <row r="163" customFormat="false" ht="13.8" hidden="false" customHeight="false" outlineLevel="0" collapsed="false">
      <c r="F163" s="221"/>
    </row>
    <row r="164" customFormat="false" ht="13.8" hidden="false" customHeight="false" outlineLevel="0" collapsed="false">
      <c r="F164" s="221"/>
    </row>
    <row r="165" customFormat="false" ht="13.8" hidden="false" customHeight="false" outlineLevel="0" collapsed="false">
      <c r="F165" s="221"/>
    </row>
    <row r="166" customFormat="false" ht="13.8" hidden="false" customHeight="false" outlineLevel="0" collapsed="false">
      <c r="F166" s="221"/>
    </row>
    <row r="167" customFormat="false" ht="13.8" hidden="false" customHeight="false" outlineLevel="0" collapsed="false">
      <c r="F167" s="221"/>
    </row>
    <row r="168" customFormat="false" ht="13.8" hidden="false" customHeight="false" outlineLevel="0" collapsed="false">
      <c r="F168" s="221"/>
    </row>
    <row r="169" customFormat="false" ht="13.8" hidden="false" customHeight="false" outlineLevel="0" collapsed="false">
      <c r="F169" s="221"/>
    </row>
    <row r="170" customFormat="false" ht="13.8" hidden="false" customHeight="false" outlineLevel="0" collapsed="false">
      <c r="F170" s="221"/>
    </row>
    <row r="171" customFormat="false" ht="13.8" hidden="false" customHeight="false" outlineLevel="0" collapsed="false">
      <c r="F171" s="221"/>
    </row>
    <row r="172" customFormat="false" ht="13.8" hidden="false" customHeight="false" outlineLevel="0" collapsed="false">
      <c r="F172" s="221"/>
    </row>
    <row r="173" customFormat="false" ht="13.8" hidden="false" customHeight="false" outlineLevel="0" collapsed="false">
      <c r="F173" s="221"/>
    </row>
    <row r="174" customFormat="false" ht="13.8" hidden="false" customHeight="false" outlineLevel="0" collapsed="false">
      <c r="F174" s="221"/>
    </row>
    <row r="175" customFormat="false" ht="13.8" hidden="false" customHeight="false" outlineLevel="0" collapsed="false">
      <c r="F175" s="221"/>
    </row>
    <row r="176" customFormat="false" ht="13.8" hidden="false" customHeight="false" outlineLevel="0" collapsed="false">
      <c r="F176" s="221"/>
    </row>
    <row r="177" customFormat="false" ht="13.8" hidden="false" customHeight="false" outlineLevel="0" collapsed="false">
      <c r="F177" s="221"/>
    </row>
    <row r="178" customFormat="false" ht="13.8" hidden="false" customHeight="false" outlineLevel="0" collapsed="false">
      <c r="F178" s="221"/>
    </row>
    <row r="179" customFormat="false" ht="13.8" hidden="false" customHeight="false" outlineLevel="0" collapsed="false">
      <c r="F179" s="221"/>
    </row>
    <row r="180" customFormat="false" ht="13.8" hidden="false" customHeight="false" outlineLevel="0" collapsed="false">
      <c r="F180" s="221"/>
    </row>
    <row r="181" customFormat="false" ht="13.8" hidden="false" customHeight="false" outlineLevel="0" collapsed="false">
      <c r="F181" s="221"/>
    </row>
    <row r="182" customFormat="false" ht="13.8" hidden="false" customHeight="false" outlineLevel="0" collapsed="false">
      <c r="F182" s="221"/>
    </row>
    <row r="183" customFormat="false" ht="13.8" hidden="false" customHeight="false" outlineLevel="0" collapsed="false">
      <c r="F183" s="221"/>
    </row>
    <row r="184" customFormat="false" ht="13.8" hidden="false" customHeight="false" outlineLevel="0" collapsed="false">
      <c r="F184" s="221"/>
    </row>
    <row r="185" customFormat="false" ht="13.8" hidden="false" customHeight="false" outlineLevel="0" collapsed="false">
      <c r="F185" s="221"/>
    </row>
    <row r="186" customFormat="false" ht="13.8" hidden="false" customHeight="false" outlineLevel="0" collapsed="false">
      <c r="F186" s="221"/>
    </row>
    <row r="187" customFormat="false" ht="13.8" hidden="false" customHeight="false" outlineLevel="0" collapsed="false">
      <c r="F187" s="221"/>
    </row>
    <row r="188" customFormat="false" ht="13.8" hidden="false" customHeight="false" outlineLevel="0" collapsed="false">
      <c r="F188" s="221"/>
    </row>
    <row r="189" customFormat="false" ht="13.8" hidden="false" customHeight="false" outlineLevel="0" collapsed="false">
      <c r="F189" s="221"/>
    </row>
    <row r="190" customFormat="false" ht="13.8" hidden="false" customHeight="false" outlineLevel="0" collapsed="false">
      <c r="F190" s="221"/>
    </row>
    <row r="191" customFormat="false" ht="13.8" hidden="false" customHeight="false" outlineLevel="0" collapsed="false">
      <c r="F191" s="221"/>
    </row>
    <row r="192" customFormat="false" ht="13.8" hidden="false" customHeight="false" outlineLevel="0" collapsed="false">
      <c r="F192" s="221"/>
    </row>
    <row r="193" customFormat="false" ht="13.8" hidden="false" customHeight="false" outlineLevel="0" collapsed="false">
      <c r="F193" s="221"/>
    </row>
    <row r="194" customFormat="false" ht="13.8" hidden="false" customHeight="false" outlineLevel="0" collapsed="false">
      <c r="F194" s="221"/>
    </row>
    <row r="195" customFormat="false" ht="13.8" hidden="false" customHeight="false" outlineLevel="0" collapsed="false">
      <c r="F195" s="221"/>
    </row>
    <row r="196" customFormat="false" ht="13.8" hidden="false" customHeight="false" outlineLevel="0" collapsed="false">
      <c r="F196" s="221"/>
    </row>
    <row r="197" customFormat="false" ht="13.8" hidden="false" customHeight="false" outlineLevel="0" collapsed="false">
      <c r="F197" s="221"/>
    </row>
    <row r="198" customFormat="false" ht="13.8" hidden="false" customHeight="false" outlineLevel="0" collapsed="false">
      <c r="F198" s="221"/>
    </row>
    <row r="199" customFormat="false" ht="13.8" hidden="false" customHeight="false" outlineLevel="0" collapsed="false">
      <c r="F199" s="221"/>
    </row>
    <row r="200" customFormat="false" ht="13.8" hidden="false" customHeight="false" outlineLevel="0" collapsed="false">
      <c r="F200" s="221"/>
    </row>
    <row r="201" customFormat="false" ht="13.8" hidden="false" customHeight="false" outlineLevel="0" collapsed="false">
      <c r="F201" s="221"/>
    </row>
    <row r="202" customFormat="false" ht="13.8" hidden="false" customHeight="false" outlineLevel="0" collapsed="false">
      <c r="F202" s="221"/>
    </row>
    <row r="203" customFormat="false" ht="13.8" hidden="false" customHeight="false" outlineLevel="0" collapsed="false">
      <c r="F203" s="221"/>
    </row>
    <row r="204" customFormat="false" ht="13.8" hidden="false" customHeight="false" outlineLevel="0" collapsed="false">
      <c r="F204" s="221"/>
    </row>
    <row r="205" customFormat="false" ht="13.8" hidden="false" customHeight="false" outlineLevel="0" collapsed="false">
      <c r="F205" s="221"/>
    </row>
    <row r="206" customFormat="false" ht="13.8" hidden="false" customHeight="false" outlineLevel="0" collapsed="false">
      <c r="F206" s="221"/>
    </row>
    <row r="207" customFormat="false" ht="13.8" hidden="false" customHeight="false" outlineLevel="0" collapsed="false">
      <c r="F207" s="221"/>
    </row>
    <row r="208" customFormat="false" ht="13.8" hidden="false" customHeight="false" outlineLevel="0" collapsed="false">
      <c r="F208" s="221"/>
    </row>
    <row r="209" customFormat="false" ht="13.8" hidden="false" customHeight="false" outlineLevel="0" collapsed="false">
      <c r="F209" s="221"/>
    </row>
    <row r="210" customFormat="false" ht="13.8" hidden="false" customHeight="false" outlineLevel="0" collapsed="false">
      <c r="F210" s="221"/>
    </row>
    <row r="211" customFormat="false" ht="13.8" hidden="false" customHeight="false" outlineLevel="0" collapsed="false">
      <c r="F211" s="221"/>
    </row>
    <row r="212" customFormat="false" ht="13.8" hidden="false" customHeight="false" outlineLevel="0" collapsed="false">
      <c r="F212" s="221"/>
    </row>
    <row r="213" customFormat="false" ht="13.8" hidden="false" customHeight="false" outlineLevel="0" collapsed="false">
      <c r="F213" s="221"/>
    </row>
    <row r="214" customFormat="false" ht="13.8" hidden="false" customHeight="false" outlineLevel="0" collapsed="false">
      <c r="F214" s="221"/>
    </row>
    <row r="215" customFormat="false" ht="13.8" hidden="false" customHeight="false" outlineLevel="0" collapsed="false">
      <c r="F215" s="221"/>
    </row>
    <row r="216" customFormat="false" ht="13.8" hidden="false" customHeight="false" outlineLevel="0" collapsed="false">
      <c r="F216" s="221"/>
    </row>
    <row r="217" customFormat="false" ht="13.8" hidden="false" customHeight="false" outlineLevel="0" collapsed="false">
      <c r="F217" s="221"/>
    </row>
    <row r="218" customFormat="false" ht="13.8" hidden="false" customHeight="false" outlineLevel="0" collapsed="false">
      <c r="F218" s="221"/>
    </row>
    <row r="219" customFormat="false" ht="13.8" hidden="false" customHeight="false" outlineLevel="0" collapsed="false">
      <c r="F219" s="221"/>
    </row>
    <row r="220" customFormat="false" ht="13.8" hidden="false" customHeight="false" outlineLevel="0" collapsed="false">
      <c r="F220" s="221"/>
    </row>
    <row r="221" customFormat="false" ht="13.8" hidden="false" customHeight="false" outlineLevel="0" collapsed="false">
      <c r="F221" s="221"/>
    </row>
    <row r="222" customFormat="false" ht="13.8" hidden="false" customHeight="false" outlineLevel="0" collapsed="false">
      <c r="F222" s="221"/>
    </row>
    <row r="223" customFormat="false" ht="13.8" hidden="false" customHeight="false" outlineLevel="0" collapsed="false">
      <c r="F223" s="221"/>
    </row>
    <row r="224" customFormat="false" ht="13.8" hidden="false" customHeight="false" outlineLevel="0" collapsed="false">
      <c r="F224" s="221"/>
    </row>
    <row r="225" customFormat="false" ht="13.8" hidden="false" customHeight="false" outlineLevel="0" collapsed="false">
      <c r="F225" s="221"/>
    </row>
    <row r="226" customFormat="false" ht="13.8" hidden="false" customHeight="false" outlineLevel="0" collapsed="false">
      <c r="F226" s="221"/>
    </row>
    <row r="227" customFormat="false" ht="13.8" hidden="false" customHeight="false" outlineLevel="0" collapsed="false">
      <c r="F227" s="221"/>
    </row>
    <row r="228" customFormat="false" ht="13.8" hidden="false" customHeight="false" outlineLevel="0" collapsed="false">
      <c r="F228" s="221"/>
    </row>
    <row r="229" customFormat="false" ht="13.8" hidden="false" customHeight="false" outlineLevel="0" collapsed="false">
      <c r="F229" s="221"/>
    </row>
    <row r="230" customFormat="false" ht="13.8" hidden="false" customHeight="false" outlineLevel="0" collapsed="false">
      <c r="F230" s="221"/>
    </row>
    <row r="231" customFormat="false" ht="13.8" hidden="false" customHeight="false" outlineLevel="0" collapsed="false">
      <c r="F231" s="221"/>
    </row>
    <row r="232" customFormat="false" ht="13.8" hidden="false" customHeight="false" outlineLevel="0" collapsed="false">
      <c r="F232" s="221"/>
    </row>
    <row r="233" customFormat="false" ht="13.8" hidden="false" customHeight="false" outlineLevel="0" collapsed="false">
      <c r="F233" s="221"/>
    </row>
    <row r="234" customFormat="false" ht="13.8" hidden="false" customHeight="false" outlineLevel="0" collapsed="false">
      <c r="F234" s="221"/>
    </row>
    <row r="235" customFormat="false" ht="13.8" hidden="false" customHeight="false" outlineLevel="0" collapsed="false">
      <c r="F235" s="221"/>
    </row>
    <row r="236" customFormat="false" ht="13.8" hidden="false" customHeight="false" outlineLevel="0" collapsed="false">
      <c r="F236" s="221"/>
    </row>
    <row r="237" customFormat="false" ht="13.8" hidden="false" customHeight="false" outlineLevel="0" collapsed="false">
      <c r="F237" s="221"/>
    </row>
    <row r="238" customFormat="false" ht="13.8" hidden="false" customHeight="false" outlineLevel="0" collapsed="false">
      <c r="F238" s="221"/>
    </row>
    <row r="239" customFormat="false" ht="13.8" hidden="false" customHeight="false" outlineLevel="0" collapsed="false">
      <c r="F239" s="221"/>
    </row>
    <row r="240" customFormat="false" ht="13.8" hidden="false" customHeight="false" outlineLevel="0" collapsed="false">
      <c r="F240" s="221"/>
    </row>
    <row r="241" customFormat="false" ht="13.8" hidden="false" customHeight="false" outlineLevel="0" collapsed="false">
      <c r="F241" s="221"/>
    </row>
    <row r="242" customFormat="false" ht="13.8" hidden="false" customHeight="false" outlineLevel="0" collapsed="false">
      <c r="F242" s="221"/>
    </row>
    <row r="243" customFormat="false" ht="13.8" hidden="false" customHeight="false" outlineLevel="0" collapsed="false">
      <c r="F243" s="221"/>
    </row>
    <row r="244" customFormat="false" ht="13.8" hidden="false" customHeight="false" outlineLevel="0" collapsed="false">
      <c r="F244" s="221"/>
    </row>
    <row r="245" customFormat="false" ht="13.8" hidden="false" customHeight="false" outlineLevel="0" collapsed="false">
      <c r="F245" s="221"/>
    </row>
    <row r="246" customFormat="false" ht="13.8" hidden="false" customHeight="false" outlineLevel="0" collapsed="false">
      <c r="F246" s="221"/>
    </row>
    <row r="247" customFormat="false" ht="13.8" hidden="false" customHeight="false" outlineLevel="0" collapsed="false">
      <c r="F247" s="221"/>
    </row>
    <row r="248" customFormat="false" ht="13.8" hidden="false" customHeight="false" outlineLevel="0" collapsed="false">
      <c r="F248" s="221"/>
    </row>
    <row r="249" customFormat="false" ht="13.8" hidden="false" customHeight="false" outlineLevel="0" collapsed="false">
      <c r="F249" s="221"/>
    </row>
    <row r="250" customFormat="false" ht="13.8" hidden="false" customHeight="false" outlineLevel="0" collapsed="false">
      <c r="F250" s="221"/>
    </row>
    <row r="251" customFormat="false" ht="13.8" hidden="false" customHeight="false" outlineLevel="0" collapsed="false">
      <c r="F251" s="221"/>
    </row>
    <row r="252" customFormat="false" ht="13.8" hidden="false" customHeight="false" outlineLevel="0" collapsed="false">
      <c r="F252" s="221"/>
    </row>
    <row r="253" customFormat="false" ht="13.8" hidden="false" customHeight="false" outlineLevel="0" collapsed="false">
      <c r="F253" s="221"/>
    </row>
    <row r="254" customFormat="false" ht="13.8" hidden="false" customHeight="false" outlineLevel="0" collapsed="false">
      <c r="F254" s="221"/>
    </row>
    <row r="255" customFormat="false" ht="13.8" hidden="false" customHeight="false" outlineLevel="0" collapsed="false">
      <c r="F255" s="221"/>
    </row>
    <row r="256" customFormat="false" ht="13.8" hidden="false" customHeight="false" outlineLevel="0" collapsed="false">
      <c r="F256" s="221"/>
    </row>
    <row r="257" customFormat="false" ht="13.8" hidden="false" customHeight="false" outlineLevel="0" collapsed="false">
      <c r="F257" s="221"/>
    </row>
    <row r="258" customFormat="false" ht="13.8" hidden="false" customHeight="false" outlineLevel="0" collapsed="false">
      <c r="F258" s="221"/>
    </row>
    <row r="259" customFormat="false" ht="13.8" hidden="false" customHeight="false" outlineLevel="0" collapsed="false">
      <c r="F259" s="221"/>
    </row>
    <row r="260" customFormat="false" ht="13.8" hidden="false" customHeight="false" outlineLevel="0" collapsed="false">
      <c r="F260" s="221"/>
    </row>
    <row r="261" customFormat="false" ht="13.8" hidden="false" customHeight="false" outlineLevel="0" collapsed="false">
      <c r="F261" s="221"/>
    </row>
    <row r="262" customFormat="false" ht="13.8" hidden="false" customHeight="false" outlineLevel="0" collapsed="false">
      <c r="F262" s="221"/>
    </row>
    <row r="263" customFormat="false" ht="13.8" hidden="false" customHeight="false" outlineLevel="0" collapsed="false">
      <c r="F263" s="221"/>
    </row>
    <row r="264" customFormat="false" ht="13.8" hidden="false" customHeight="false" outlineLevel="0" collapsed="false">
      <c r="F264" s="221"/>
    </row>
    <row r="265" customFormat="false" ht="13.8" hidden="false" customHeight="false" outlineLevel="0" collapsed="false">
      <c r="F265" s="221"/>
    </row>
    <row r="266" customFormat="false" ht="13.8" hidden="false" customHeight="false" outlineLevel="0" collapsed="false">
      <c r="F266" s="221"/>
    </row>
    <row r="267" customFormat="false" ht="13.8" hidden="false" customHeight="false" outlineLevel="0" collapsed="false">
      <c r="F267" s="221"/>
    </row>
    <row r="268" customFormat="false" ht="13.8" hidden="false" customHeight="false" outlineLevel="0" collapsed="false">
      <c r="F268" s="221"/>
    </row>
    <row r="269" customFormat="false" ht="13.8" hidden="false" customHeight="false" outlineLevel="0" collapsed="false">
      <c r="F269" s="221"/>
    </row>
    <row r="270" customFormat="false" ht="13.8" hidden="false" customHeight="false" outlineLevel="0" collapsed="false">
      <c r="F270" s="221"/>
    </row>
    <row r="271" customFormat="false" ht="13.8" hidden="false" customHeight="false" outlineLevel="0" collapsed="false">
      <c r="F271" s="221"/>
    </row>
    <row r="272" customFormat="false" ht="13.8" hidden="false" customHeight="false" outlineLevel="0" collapsed="false">
      <c r="F272" s="221"/>
    </row>
    <row r="273" customFormat="false" ht="13.8" hidden="false" customHeight="false" outlineLevel="0" collapsed="false">
      <c r="F273" s="221"/>
    </row>
    <row r="274" customFormat="false" ht="13.8" hidden="false" customHeight="false" outlineLevel="0" collapsed="false">
      <c r="F274" s="221"/>
    </row>
    <row r="275" customFormat="false" ht="13.8" hidden="false" customHeight="false" outlineLevel="0" collapsed="false">
      <c r="F275" s="221"/>
    </row>
    <row r="276" customFormat="false" ht="13.8" hidden="false" customHeight="false" outlineLevel="0" collapsed="false">
      <c r="F276" s="221"/>
    </row>
    <row r="277" customFormat="false" ht="13.8" hidden="false" customHeight="false" outlineLevel="0" collapsed="false">
      <c r="F277" s="221"/>
    </row>
    <row r="278" customFormat="false" ht="13.8" hidden="false" customHeight="false" outlineLevel="0" collapsed="false">
      <c r="F278" s="221"/>
    </row>
    <row r="279" customFormat="false" ht="13.8" hidden="false" customHeight="false" outlineLevel="0" collapsed="false">
      <c r="F279" s="221"/>
    </row>
    <row r="280" customFormat="false" ht="13.8" hidden="false" customHeight="false" outlineLevel="0" collapsed="false">
      <c r="F280" s="221"/>
    </row>
    <row r="281" customFormat="false" ht="13.8" hidden="false" customHeight="false" outlineLevel="0" collapsed="false">
      <c r="F281" s="221"/>
    </row>
    <row r="282" customFormat="false" ht="13.8" hidden="false" customHeight="false" outlineLevel="0" collapsed="false">
      <c r="F282" s="221"/>
    </row>
    <row r="283" customFormat="false" ht="13.8" hidden="false" customHeight="false" outlineLevel="0" collapsed="false">
      <c r="F283" s="221"/>
    </row>
    <row r="284" customFormat="false" ht="13.8" hidden="false" customHeight="false" outlineLevel="0" collapsed="false">
      <c r="F284" s="221"/>
    </row>
    <row r="285" customFormat="false" ht="13.8" hidden="false" customHeight="false" outlineLevel="0" collapsed="false">
      <c r="F285" s="221"/>
    </row>
    <row r="286" customFormat="false" ht="13.8" hidden="false" customHeight="false" outlineLevel="0" collapsed="false">
      <c r="F286" s="221"/>
    </row>
    <row r="287" customFormat="false" ht="13.8" hidden="false" customHeight="false" outlineLevel="0" collapsed="false">
      <c r="F287" s="221"/>
    </row>
    <row r="288" customFormat="false" ht="13.8" hidden="false" customHeight="false" outlineLevel="0" collapsed="false">
      <c r="F288" s="221"/>
    </row>
    <row r="289" customFormat="false" ht="13.8" hidden="false" customHeight="false" outlineLevel="0" collapsed="false">
      <c r="F289" s="221"/>
    </row>
    <row r="290" customFormat="false" ht="13.8" hidden="false" customHeight="false" outlineLevel="0" collapsed="false">
      <c r="F290" s="221"/>
    </row>
    <row r="291" customFormat="false" ht="13.8" hidden="false" customHeight="false" outlineLevel="0" collapsed="false">
      <c r="F291" s="221"/>
    </row>
    <row r="292" customFormat="false" ht="13.8" hidden="false" customHeight="false" outlineLevel="0" collapsed="false">
      <c r="F292" s="221"/>
    </row>
    <row r="293" customFormat="false" ht="13.8" hidden="false" customHeight="false" outlineLevel="0" collapsed="false">
      <c r="F293" s="221"/>
    </row>
    <row r="294" customFormat="false" ht="13.8" hidden="false" customHeight="false" outlineLevel="0" collapsed="false">
      <c r="F294" s="221"/>
    </row>
    <row r="295" customFormat="false" ht="13.8" hidden="false" customHeight="false" outlineLevel="0" collapsed="false">
      <c r="F295" s="221"/>
    </row>
    <row r="296" customFormat="false" ht="13.8" hidden="false" customHeight="false" outlineLevel="0" collapsed="false">
      <c r="F296" s="221"/>
    </row>
    <row r="297" customFormat="false" ht="13.8" hidden="false" customHeight="false" outlineLevel="0" collapsed="false">
      <c r="F297" s="221"/>
    </row>
    <row r="298" customFormat="false" ht="13.8" hidden="false" customHeight="false" outlineLevel="0" collapsed="false">
      <c r="F298" s="221"/>
    </row>
    <row r="299" customFormat="false" ht="13.8" hidden="false" customHeight="false" outlineLevel="0" collapsed="false">
      <c r="F299" s="221"/>
    </row>
    <row r="300" customFormat="false" ht="13.8" hidden="false" customHeight="false" outlineLevel="0" collapsed="false">
      <c r="F300" s="221"/>
    </row>
    <row r="301" customFormat="false" ht="13.8" hidden="false" customHeight="false" outlineLevel="0" collapsed="false">
      <c r="F301" s="221"/>
    </row>
    <row r="302" customFormat="false" ht="13.8" hidden="false" customHeight="false" outlineLevel="0" collapsed="false">
      <c r="F302" s="221"/>
    </row>
    <row r="303" customFormat="false" ht="13.8" hidden="false" customHeight="false" outlineLevel="0" collapsed="false">
      <c r="F303" s="221"/>
    </row>
    <row r="304" customFormat="false" ht="13.8" hidden="false" customHeight="false" outlineLevel="0" collapsed="false">
      <c r="F304" s="221"/>
    </row>
    <row r="305" customFormat="false" ht="13.8" hidden="false" customHeight="false" outlineLevel="0" collapsed="false">
      <c r="F305" s="221"/>
    </row>
    <row r="306" customFormat="false" ht="13.8" hidden="false" customHeight="false" outlineLevel="0" collapsed="false">
      <c r="F306" s="221"/>
    </row>
    <row r="307" customFormat="false" ht="13.8" hidden="false" customHeight="false" outlineLevel="0" collapsed="false">
      <c r="F307" s="221"/>
    </row>
    <row r="308" customFormat="false" ht="13.8" hidden="false" customHeight="false" outlineLevel="0" collapsed="false">
      <c r="F308" s="221"/>
    </row>
    <row r="309" customFormat="false" ht="13.8" hidden="false" customHeight="false" outlineLevel="0" collapsed="false">
      <c r="F309" s="221"/>
    </row>
    <row r="310" customFormat="false" ht="13.8" hidden="false" customHeight="false" outlineLevel="0" collapsed="false">
      <c r="F310" s="221"/>
    </row>
    <row r="311" customFormat="false" ht="13.8" hidden="false" customHeight="false" outlineLevel="0" collapsed="false">
      <c r="F311" s="221"/>
    </row>
    <row r="312" customFormat="false" ht="13.8" hidden="false" customHeight="false" outlineLevel="0" collapsed="false">
      <c r="F312" s="221"/>
    </row>
    <row r="313" customFormat="false" ht="13.8" hidden="false" customHeight="false" outlineLevel="0" collapsed="false">
      <c r="F313" s="221"/>
    </row>
    <row r="314" customFormat="false" ht="13.8" hidden="false" customHeight="false" outlineLevel="0" collapsed="false">
      <c r="F314" s="221"/>
    </row>
    <row r="315" customFormat="false" ht="13.8" hidden="false" customHeight="false" outlineLevel="0" collapsed="false">
      <c r="F315" s="221"/>
    </row>
    <row r="316" customFormat="false" ht="13.8" hidden="false" customHeight="false" outlineLevel="0" collapsed="false">
      <c r="F316" s="221"/>
    </row>
    <row r="317" customFormat="false" ht="13.8" hidden="false" customHeight="false" outlineLevel="0" collapsed="false">
      <c r="F317" s="221"/>
    </row>
    <row r="318" customFormat="false" ht="13.8" hidden="false" customHeight="false" outlineLevel="0" collapsed="false">
      <c r="F318" s="221"/>
    </row>
    <row r="319" customFormat="false" ht="13.8" hidden="false" customHeight="false" outlineLevel="0" collapsed="false">
      <c r="F319" s="221"/>
    </row>
    <row r="320" customFormat="false" ht="13.8" hidden="false" customHeight="false" outlineLevel="0" collapsed="false">
      <c r="F320" s="221"/>
    </row>
    <row r="321" customFormat="false" ht="13.8" hidden="false" customHeight="false" outlineLevel="0" collapsed="false">
      <c r="F321" s="221"/>
    </row>
    <row r="322" customFormat="false" ht="13.8" hidden="false" customHeight="false" outlineLevel="0" collapsed="false">
      <c r="F322" s="221"/>
    </row>
    <row r="323" customFormat="false" ht="13.8" hidden="false" customHeight="false" outlineLevel="0" collapsed="false">
      <c r="F323" s="221"/>
    </row>
    <row r="324" customFormat="false" ht="13.8" hidden="false" customHeight="false" outlineLevel="0" collapsed="false">
      <c r="F324" s="221"/>
    </row>
    <row r="325" customFormat="false" ht="13.8" hidden="false" customHeight="false" outlineLevel="0" collapsed="false">
      <c r="F325" s="221"/>
    </row>
    <row r="326" customFormat="false" ht="13.8" hidden="false" customHeight="false" outlineLevel="0" collapsed="false">
      <c r="F326" s="221"/>
    </row>
    <row r="327" customFormat="false" ht="13.8" hidden="false" customHeight="false" outlineLevel="0" collapsed="false">
      <c r="F327" s="221"/>
    </row>
    <row r="328" customFormat="false" ht="13.8" hidden="false" customHeight="false" outlineLevel="0" collapsed="false">
      <c r="F328" s="221"/>
    </row>
    <row r="329" customFormat="false" ht="13.8" hidden="false" customHeight="false" outlineLevel="0" collapsed="false">
      <c r="F329" s="221"/>
    </row>
    <row r="330" customFormat="false" ht="13.8" hidden="false" customHeight="false" outlineLevel="0" collapsed="false">
      <c r="F330" s="221"/>
    </row>
    <row r="331" customFormat="false" ht="13.8" hidden="false" customHeight="false" outlineLevel="0" collapsed="false">
      <c r="F331" s="221"/>
    </row>
    <row r="332" customFormat="false" ht="13.8" hidden="false" customHeight="false" outlineLevel="0" collapsed="false">
      <c r="F332" s="221"/>
    </row>
    <row r="333" customFormat="false" ht="13.8" hidden="false" customHeight="false" outlineLevel="0" collapsed="false">
      <c r="F333" s="221"/>
    </row>
    <row r="334" customFormat="false" ht="13.8" hidden="false" customHeight="false" outlineLevel="0" collapsed="false">
      <c r="F334" s="221"/>
    </row>
    <row r="335" customFormat="false" ht="13.8" hidden="false" customHeight="false" outlineLevel="0" collapsed="false">
      <c r="F335" s="221"/>
    </row>
    <row r="336" customFormat="false" ht="13.8" hidden="false" customHeight="false" outlineLevel="0" collapsed="false">
      <c r="F336" s="221"/>
    </row>
    <row r="337" customFormat="false" ht="13.8" hidden="false" customHeight="false" outlineLevel="0" collapsed="false">
      <c r="F337" s="221"/>
    </row>
    <row r="338" customFormat="false" ht="13.8" hidden="false" customHeight="false" outlineLevel="0" collapsed="false">
      <c r="F338" s="221"/>
    </row>
    <row r="339" customFormat="false" ht="13.8" hidden="false" customHeight="false" outlineLevel="0" collapsed="false">
      <c r="F339" s="221"/>
    </row>
    <row r="340" customFormat="false" ht="13.8" hidden="false" customHeight="false" outlineLevel="0" collapsed="false">
      <c r="F340" s="221"/>
    </row>
    <row r="341" customFormat="false" ht="13.8" hidden="false" customHeight="false" outlineLevel="0" collapsed="false">
      <c r="F341" s="221"/>
    </row>
    <row r="342" customFormat="false" ht="13.8" hidden="false" customHeight="false" outlineLevel="0" collapsed="false">
      <c r="F342" s="221"/>
    </row>
    <row r="343" customFormat="false" ht="13.8" hidden="false" customHeight="false" outlineLevel="0" collapsed="false">
      <c r="F343" s="221"/>
    </row>
    <row r="344" customFormat="false" ht="13.8" hidden="false" customHeight="false" outlineLevel="0" collapsed="false">
      <c r="F344" s="221"/>
    </row>
    <row r="345" customFormat="false" ht="13.8" hidden="false" customHeight="false" outlineLevel="0" collapsed="false">
      <c r="F345" s="221"/>
    </row>
    <row r="346" customFormat="false" ht="13.8" hidden="false" customHeight="false" outlineLevel="0" collapsed="false">
      <c r="F346" s="221"/>
    </row>
    <row r="347" customFormat="false" ht="13.8" hidden="false" customHeight="false" outlineLevel="0" collapsed="false">
      <c r="F347" s="221"/>
    </row>
    <row r="348" customFormat="false" ht="13.8" hidden="false" customHeight="false" outlineLevel="0" collapsed="false">
      <c r="F348" s="221"/>
    </row>
    <row r="349" customFormat="false" ht="13.8" hidden="false" customHeight="false" outlineLevel="0" collapsed="false">
      <c r="F349" s="221"/>
    </row>
    <row r="350" customFormat="false" ht="13.8" hidden="false" customHeight="false" outlineLevel="0" collapsed="false">
      <c r="F350" s="221"/>
    </row>
    <row r="351" customFormat="false" ht="13.8" hidden="false" customHeight="false" outlineLevel="0" collapsed="false">
      <c r="F351" s="221"/>
    </row>
    <row r="352" customFormat="false" ht="13.8" hidden="false" customHeight="false" outlineLevel="0" collapsed="false">
      <c r="F352" s="221"/>
    </row>
    <row r="353" customFormat="false" ht="13.8" hidden="false" customHeight="false" outlineLevel="0" collapsed="false">
      <c r="F353" s="221"/>
    </row>
    <row r="354" customFormat="false" ht="13.8" hidden="false" customHeight="false" outlineLevel="0" collapsed="false">
      <c r="F354" s="221"/>
    </row>
    <row r="355" customFormat="false" ht="13.8" hidden="false" customHeight="false" outlineLevel="0" collapsed="false">
      <c r="F355" s="221"/>
    </row>
    <row r="356" customFormat="false" ht="13.8" hidden="false" customHeight="false" outlineLevel="0" collapsed="false">
      <c r="F356" s="221"/>
    </row>
    <row r="357" customFormat="false" ht="13.8" hidden="false" customHeight="false" outlineLevel="0" collapsed="false">
      <c r="F357" s="221"/>
    </row>
    <row r="358" customFormat="false" ht="13.8" hidden="false" customHeight="false" outlineLevel="0" collapsed="false">
      <c r="F358" s="221"/>
    </row>
    <row r="359" customFormat="false" ht="13.8" hidden="false" customHeight="false" outlineLevel="0" collapsed="false">
      <c r="F359" s="221"/>
    </row>
    <row r="360" customFormat="false" ht="13.8" hidden="false" customHeight="false" outlineLevel="0" collapsed="false">
      <c r="F360" s="221"/>
    </row>
    <row r="361" customFormat="false" ht="13.8" hidden="false" customHeight="false" outlineLevel="0" collapsed="false">
      <c r="F361" s="221"/>
    </row>
    <row r="362" customFormat="false" ht="13.8" hidden="false" customHeight="false" outlineLevel="0" collapsed="false">
      <c r="F362" s="221"/>
    </row>
    <row r="363" customFormat="false" ht="13.8" hidden="false" customHeight="false" outlineLevel="0" collapsed="false">
      <c r="F363" s="221"/>
    </row>
    <row r="364" customFormat="false" ht="13.8" hidden="false" customHeight="false" outlineLevel="0" collapsed="false">
      <c r="F364" s="221"/>
    </row>
    <row r="365" customFormat="false" ht="13.8" hidden="false" customHeight="false" outlineLevel="0" collapsed="false">
      <c r="F365" s="221"/>
    </row>
    <row r="366" customFormat="false" ht="13.8" hidden="false" customHeight="false" outlineLevel="0" collapsed="false">
      <c r="F366" s="221"/>
    </row>
    <row r="367" customFormat="false" ht="13.8" hidden="false" customHeight="false" outlineLevel="0" collapsed="false">
      <c r="F367" s="221"/>
    </row>
    <row r="368" customFormat="false" ht="13.8" hidden="false" customHeight="false" outlineLevel="0" collapsed="false">
      <c r="F368" s="221"/>
    </row>
    <row r="369" customFormat="false" ht="13.8" hidden="false" customHeight="false" outlineLevel="0" collapsed="false">
      <c r="F369" s="221"/>
    </row>
    <row r="370" customFormat="false" ht="13.8" hidden="false" customHeight="false" outlineLevel="0" collapsed="false">
      <c r="F370" s="221"/>
    </row>
    <row r="371" customFormat="false" ht="13.8" hidden="false" customHeight="false" outlineLevel="0" collapsed="false">
      <c r="F371" s="221"/>
    </row>
    <row r="372" customFormat="false" ht="13.8" hidden="false" customHeight="false" outlineLevel="0" collapsed="false">
      <c r="F372" s="221"/>
    </row>
    <row r="373" customFormat="false" ht="13.8" hidden="false" customHeight="false" outlineLevel="0" collapsed="false">
      <c r="F373" s="221"/>
    </row>
    <row r="374" customFormat="false" ht="13.8" hidden="false" customHeight="false" outlineLevel="0" collapsed="false">
      <c r="F374" s="221"/>
    </row>
    <row r="375" customFormat="false" ht="13.8" hidden="false" customHeight="false" outlineLevel="0" collapsed="false">
      <c r="F375" s="221"/>
    </row>
    <row r="376" customFormat="false" ht="13.8" hidden="false" customHeight="false" outlineLevel="0" collapsed="false">
      <c r="F376" s="221"/>
    </row>
    <row r="377" customFormat="false" ht="13.8" hidden="false" customHeight="false" outlineLevel="0" collapsed="false">
      <c r="F377" s="221"/>
    </row>
    <row r="378" customFormat="false" ht="13.8" hidden="false" customHeight="false" outlineLevel="0" collapsed="false">
      <c r="F378" s="221"/>
    </row>
    <row r="379" customFormat="false" ht="13.8" hidden="false" customHeight="false" outlineLevel="0" collapsed="false">
      <c r="F379" s="221"/>
    </row>
    <row r="380" customFormat="false" ht="13.8" hidden="false" customHeight="false" outlineLevel="0" collapsed="false">
      <c r="F380" s="221"/>
    </row>
    <row r="381" customFormat="false" ht="13.8" hidden="false" customHeight="false" outlineLevel="0" collapsed="false">
      <c r="F381" s="221"/>
    </row>
    <row r="382" customFormat="false" ht="13.8" hidden="false" customHeight="false" outlineLevel="0" collapsed="false">
      <c r="F382" s="221"/>
    </row>
    <row r="383" customFormat="false" ht="13.8" hidden="false" customHeight="false" outlineLevel="0" collapsed="false">
      <c r="F383" s="221"/>
    </row>
    <row r="384" customFormat="false" ht="13.8" hidden="false" customHeight="false" outlineLevel="0" collapsed="false">
      <c r="F384" s="221"/>
    </row>
    <row r="385" customFormat="false" ht="13.8" hidden="false" customHeight="false" outlineLevel="0" collapsed="false">
      <c r="F385" s="221"/>
    </row>
    <row r="386" customFormat="false" ht="13.8" hidden="false" customHeight="false" outlineLevel="0" collapsed="false">
      <c r="F386" s="221"/>
    </row>
    <row r="387" customFormat="false" ht="13.8" hidden="false" customHeight="false" outlineLevel="0" collapsed="false">
      <c r="F387" s="221"/>
    </row>
    <row r="388" customFormat="false" ht="13.8" hidden="false" customHeight="false" outlineLevel="0" collapsed="false">
      <c r="F388" s="221"/>
    </row>
    <row r="389" customFormat="false" ht="13.8" hidden="false" customHeight="false" outlineLevel="0" collapsed="false">
      <c r="F389" s="221"/>
    </row>
    <row r="390" customFormat="false" ht="13.8" hidden="false" customHeight="false" outlineLevel="0" collapsed="false">
      <c r="F390" s="221"/>
    </row>
    <row r="391" customFormat="false" ht="13.8" hidden="false" customHeight="false" outlineLevel="0" collapsed="false">
      <c r="F391" s="221"/>
    </row>
    <row r="392" customFormat="false" ht="13.8" hidden="false" customHeight="false" outlineLevel="0" collapsed="false">
      <c r="F392" s="221"/>
    </row>
    <row r="393" customFormat="false" ht="13.8" hidden="false" customHeight="false" outlineLevel="0" collapsed="false">
      <c r="F393" s="221"/>
    </row>
    <row r="394" customFormat="false" ht="13.8" hidden="false" customHeight="false" outlineLevel="0" collapsed="false">
      <c r="F394" s="221"/>
    </row>
    <row r="395" customFormat="false" ht="13.8" hidden="false" customHeight="false" outlineLevel="0" collapsed="false">
      <c r="F395" s="221"/>
    </row>
    <row r="396" customFormat="false" ht="13.8" hidden="false" customHeight="false" outlineLevel="0" collapsed="false">
      <c r="F396" s="221"/>
    </row>
    <row r="397" customFormat="false" ht="13.8" hidden="false" customHeight="false" outlineLevel="0" collapsed="false">
      <c r="F397" s="221"/>
    </row>
    <row r="398" customFormat="false" ht="13.8" hidden="false" customHeight="false" outlineLevel="0" collapsed="false">
      <c r="F398" s="221"/>
    </row>
    <row r="399" customFormat="false" ht="13.8" hidden="false" customHeight="false" outlineLevel="0" collapsed="false">
      <c r="F399" s="221"/>
    </row>
    <row r="400" customFormat="false" ht="13.8" hidden="false" customHeight="false" outlineLevel="0" collapsed="false">
      <c r="F400" s="221"/>
    </row>
    <row r="401" customFormat="false" ht="13.8" hidden="false" customHeight="false" outlineLevel="0" collapsed="false">
      <c r="F401" s="221"/>
    </row>
    <row r="402" customFormat="false" ht="13.8" hidden="false" customHeight="false" outlineLevel="0" collapsed="false">
      <c r="F402" s="221"/>
    </row>
    <row r="403" customFormat="false" ht="13.8" hidden="false" customHeight="false" outlineLevel="0" collapsed="false">
      <c r="F403" s="221"/>
    </row>
    <row r="404" customFormat="false" ht="13.8" hidden="false" customHeight="false" outlineLevel="0" collapsed="false">
      <c r="F404" s="221"/>
    </row>
    <row r="405" customFormat="false" ht="13.8" hidden="false" customHeight="false" outlineLevel="0" collapsed="false">
      <c r="F405" s="221"/>
    </row>
    <row r="406" customFormat="false" ht="13.8" hidden="false" customHeight="false" outlineLevel="0" collapsed="false">
      <c r="F406" s="221"/>
    </row>
    <row r="407" customFormat="false" ht="13.8" hidden="false" customHeight="false" outlineLevel="0" collapsed="false">
      <c r="F407" s="221"/>
    </row>
    <row r="408" customFormat="false" ht="13.8" hidden="false" customHeight="false" outlineLevel="0" collapsed="false">
      <c r="F408" s="221"/>
    </row>
    <row r="409" customFormat="false" ht="13.8" hidden="false" customHeight="false" outlineLevel="0" collapsed="false">
      <c r="F409" s="221"/>
    </row>
    <row r="410" customFormat="false" ht="13.8" hidden="false" customHeight="false" outlineLevel="0" collapsed="false">
      <c r="F410" s="221"/>
    </row>
    <row r="411" customFormat="false" ht="13.8" hidden="false" customHeight="false" outlineLevel="0" collapsed="false">
      <c r="F411" s="221"/>
    </row>
    <row r="412" customFormat="false" ht="13.8" hidden="false" customHeight="false" outlineLevel="0" collapsed="false">
      <c r="F412" s="221"/>
    </row>
    <row r="413" customFormat="false" ht="13.8" hidden="false" customHeight="false" outlineLevel="0" collapsed="false">
      <c r="F413" s="221"/>
    </row>
    <row r="414" customFormat="false" ht="13.8" hidden="false" customHeight="false" outlineLevel="0" collapsed="false">
      <c r="F414" s="221"/>
    </row>
    <row r="415" customFormat="false" ht="13.8" hidden="false" customHeight="false" outlineLevel="0" collapsed="false">
      <c r="F415" s="221"/>
    </row>
    <row r="416" customFormat="false" ht="13.8" hidden="false" customHeight="false" outlineLevel="0" collapsed="false">
      <c r="F416" s="221"/>
    </row>
    <row r="417" customFormat="false" ht="13.8" hidden="false" customHeight="false" outlineLevel="0" collapsed="false">
      <c r="F417" s="221"/>
    </row>
    <row r="418" customFormat="false" ht="13.8" hidden="false" customHeight="false" outlineLevel="0" collapsed="false">
      <c r="F418" s="221"/>
    </row>
    <row r="419" customFormat="false" ht="13.8" hidden="false" customHeight="false" outlineLevel="0" collapsed="false">
      <c r="F419" s="221"/>
    </row>
    <row r="420" customFormat="false" ht="13.8" hidden="false" customHeight="false" outlineLevel="0" collapsed="false">
      <c r="F420" s="221"/>
    </row>
    <row r="421" customFormat="false" ht="13.8" hidden="false" customHeight="false" outlineLevel="0" collapsed="false">
      <c r="F421" s="221"/>
    </row>
    <row r="422" customFormat="false" ht="13.8" hidden="false" customHeight="false" outlineLevel="0" collapsed="false">
      <c r="F422" s="221"/>
    </row>
    <row r="423" customFormat="false" ht="13.8" hidden="false" customHeight="false" outlineLevel="0" collapsed="false">
      <c r="F423" s="221"/>
    </row>
    <row r="424" customFormat="false" ht="13.8" hidden="false" customHeight="false" outlineLevel="0" collapsed="false">
      <c r="F424" s="221"/>
    </row>
    <row r="425" customFormat="false" ht="13.8" hidden="false" customHeight="false" outlineLevel="0" collapsed="false">
      <c r="F425" s="221"/>
    </row>
    <row r="426" customFormat="false" ht="13.8" hidden="false" customHeight="false" outlineLevel="0" collapsed="false">
      <c r="F426" s="221"/>
    </row>
    <row r="427" customFormat="false" ht="13.8" hidden="false" customHeight="false" outlineLevel="0" collapsed="false">
      <c r="F427" s="221"/>
    </row>
    <row r="428" customFormat="false" ht="13.8" hidden="false" customHeight="false" outlineLevel="0" collapsed="false">
      <c r="F428" s="221"/>
    </row>
    <row r="429" customFormat="false" ht="13.8" hidden="false" customHeight="false" outlineLevel="0" collapsed="false">
      <c r="F429" s="221"/>
    </row>
    <row r="430" customFormat="false" ht="13.8" hidden="false" customHeight="false" outlineLevel="0" collapsed="false">
      <c r="F430" s="221"/>
    </row>
    <row r="431" customFormat="false" ht="13.8" hidden="false" customHeight="false" outlineLevel="0" collapsed="false">
      <c r="F431" s="221"/>
    </row>
    <row r="432" customFormat="false" ht="13.8" hidden="false" customHeight="false" outlineLevel="0" collapsed="false">
      <c r="F432" s="221"/>
    </row>
    <row r="433" customFormat="false" ht="13.8" hidden="false" customHeight="false" outlineLevel="0" collapsed="false">
      <c r="F433" s="221"/>
    </row>
    <row r="434" customFormat="false" ht="13.8" hidden="false" customHeight="false" outlineLevel="0" collapsed="false">
      <c r="F434" s="221"/>
    </row>
    <row r="435" customFormat="false" ht="13.8" hidden="false" customHeight="false" outlineLevel="0" collapsed="false">
      <c r="F435" s="221"/>
    </row>
    <row r="436" customFormat="false" ht="13.8" hidden="false" customHeight="false" outlineLevel="0" collapsed="false">
      <c r="F436" s="221"/>
    </row>
    <row r="437" customFormat="false" ht="13.8" hidden="false" customHeight="false" outlineLevel="0" collapsed="false">
      <c r="F437" s="221"/>
    </row>
    <row r="438" customFormat="false" ht="13.8" hidden="false" customHeight="false" outlineLevel="0" collapsed="false">
      <c r="F438" s="221"/>
    </row>
    <row r="439" customFormat="false" ht="13.8" hidden="false" customHeight="false" outlineLevel="0" collapsed="false">
      <c r="F439" s="221"/>
    </row>
    <row r="440" customFormat="false" ht="13.8" hidden="false" customHeight="false" outlineLevel="0" collapsed="false">
      <c r="F440" s="221"/>
    </row>
    <row r="441" customFormat="false" ht="13.8" hidden="false" customHeight="false" outlineLevel="0" collapsed="false">
      <c r="F441" s="221"/>
    </row>
    <row r="442" customFormat="false" ht="13.8" hidden="false" customHeight="false" outlineLevel="0" collapsed="false">
      <c r="F442" s="221"/>
    </row>
    <row r="443" customFormat="false" ht="13.8" hidden="false" customHeight="false" outlineLevel="0" collapsed="false">
      <c r="F443" s="221"/>
    </row>
    <row r="444" customFormat="false" ht="13.8" hidden="false" customHeight="false" outlineLevel="0" collapsed="false">
      <c r="F444" s="221"/>
    </row>
    <row r="445" customFormat="false" ht="13.8" hidden="false" customHeight="false" outlineLevel="0" collapsed="false">
      <c r="F445" s="221"/>
    </row>
    <row r="446" customFormat="false" ht="13.8" hidden="false" customHeight="false" outlineLevel="0" collapsed="false">
      <c r="F446" s="221"/>
    </row>
    <row r="447" customFormat="false" ht="13.8" hidden="false" customHeight="false" outlineLevel="0" collapsed="false">
      <c r="F447" s="221"/>
    </row>
    <row r="448" customFormat="false" ht="13.8" hidden="false" customHeight="false" outlineLevel="0" collapsed="false">
      <c r="F448" s="221"/>
    </row>
    <row r="449" customFormat="false" ht="13.8" hidden="false" customHeight="false" outlineLevel="0" collapsed="false">
      <c r="F449" s="221"/>
    </row>
    <row r="450" customFormat="false" ht="13.8" hidden="false" customHeight="false" outlineLevel="0" collapsed="false">
      <c r="F450" s="221"/>
    </row>
    <row r="451" customFormat="false" ht="13.8" hidden="false" customHeight="false" outlineLevel="0" collapsed="false">
      <c r="F451" s="221"/>
    </row>
    <row r="452" customFormat="false" ht="13.8" hidden="false" customHeight="false" outlineLevel="0" collapsed="false">
      <c r="F452" s="221"/>
    </row>
    <row r="453" customFormat="false" ht="13.8" hidden="false" customHeight="false" outlineLevel="0" collapsed="false">
      <c r="F453" s="221"/>
    </row>
    <row r="454" customFormat="false" ht="13.8" hidden="false" customHeight="false" outlineLevel="0" collapsed="false">
      <c r="F454" s="221"/>
    </row>
    <row r="455" customFormat="false" ht="13.8" hidden="false" customHeight="false" outlineLevel="0" collapsed="false">
      <c r="F455" s="221"/>
    </row>
    <row r="456" customFormat="false" ht="13.8" hidden="false" customHeight="false" outlineLevel="0" collapsed="false">
      <c r="F456" s="221"/>
    </row>
    <row r="457" customFormat="false" ht="13.8" hidden="false" customHeight="false" outlineLevel="0" collapsed="false">
      <c r="F457" s="221"/>
    </row>
    <row r="458" customFormat="false" ht="13.8" hidden="false" customHeight="false" outlineLevel="0" collapsed="false">
      <c r="F458" s="221"/>
    </row>
    <row r="459" customFormat="false" ht="13.8" hidden="false" customHeight="false" outlineLevel="0" collapsed="false">
      <c r="F459" s="221"/>
    </row>
    <row r="460" customFormat="false" ht="13.8" hidden="false" customHeight="false" outlineLevel="0" collapsed="false">
      <c r="F460" s="221"/>
    </row>
    <row r="461" customFormat="false" ht="13.8" hidden="false" customHeight="false" outlineLevel="0" collapsed="false">
      <c r="F461" s="221"/>
    </row>
    <row r="462" customFormat="false" ht="13.8" hidden="false" customHeight="false" outlineLevel="0" collapsed="false">
      <c r="F462" s="221"/>
    </row>
    <row r="463" customFormat="false" ht="13.8" hidden="false" customHeight="false" outlineLevel="0" collapsed="false">
      <c r="F463" s="221"/>
    </row>
    <row r="464" customFormat="false" ht="13.8" hidden="false" customHeight="false" outlineLevel="0" collapsed="false">
      <c r="F464" s="221"/>
    </row>
    <row r="465" customFormat="false" ht="13.8" hidden="false" customHeight="false" outlineLevel="0" collapsed="false">
      <c r="F465" s="221"/>
    </row>
    <row r="466" customFormat="false" ht="13.8" hidden="false" customHeight="false" outlineLevel="0" collapsed="false">
      <c r="F466" s="221"/>
    </row>
    <row r="467" customFormat="false" ht="13.8" hidden="false" customHeight="false" outlineLevel="0" collapsed="false">
      <c r="F467" s="221"/>
    </row>
    <row r="468" customFormat="false" ht="13.8" hidden="false" customHeight="false" outlineLevel="0" collapsed="false">
      <c r="F468" s="221"/>
    </row>
    <row r="469" customFormat="false" ht="13.8" hidden="false" customHeight="false" outlineLevel="0" collapsed="false">
      <c r="F469" s="221"/>
    </row>
    <row r="470" customFormat="false" ht="13.8" hidden="false" customHeight="false" outlineLevel="0" collapsed="false">
      <c r="F470" s="221"/>
    </row>
    <row r="471" customFormat="false" ht="13.8" hidden="false" customHeight="false" outlineLevel="0" collapsed="false">
      <c r="F471" s="221"/>
    </row>
    <row r="472" customFormat="false" ht="13.8" hidden="false" customHeight="false" outlineLevel="0" collapsed="false">
      <c r="F472" s="221"/>
    </row>
    <row r="473" customFormat="false" ht="13.8" hidden="false" customHeight="false" outlineLevel="0" collapsed="false">
      <c r="F473" s="221"/>
    </row>
    <row r="474" customFormat="false" ht="13.8" hidden="false" customHeight="false" outlineLevel="0" collapsed="false">
      <c r="F474" s="221"/>
    </row>
    <row r="475" customFormat="false" ht="13.8" hidden="false" customHeight="false" outlineLevel="0" collapsed="false">
      <c r="F475" s="221"/>
    </row>
    <row r="476" customFormat="false" ht="13.8" hidden="false" customHeight="false" outlineLevel="0" collapsed="false">
      <c r="F476" s="221"/>
    </row>
    <row r="477" customFormat="false" ht="13.8" hidden="false" customHeight="false" outlineLevel="0" collapsed="false">
      <c r="F477" s="221"/>
    </row>
    <row r="478" customFormat="false" ht="13.8" hidden="false" customHeight="false" outlineLevel="0" collapsed="false">
      <c r="F478" s="221"/>
    </row>
    <row r="479" customFormat="false" ht="13.8" hidden="false" customHeight="false" outlineLevel="0" collapsed="false">
      <c r="F479" s="221"/>
    </row>
    <row r="480" customFormat="false" ht="13.8" hidden="false" customHeight="false" outlineLevel="0" collapsed="false">
      <c r="F480" s="221"/>
    </row>
    <row r="481" customFormat="false" ht="13.8" hidden="false" customHeight="false" outlineLevel="0" collapsed="false">
      <c r="F481" s="221"/>
    </row>
    <row r="482" customFormat="false" ht="13.8" hidden="false" customHeight="false" outlineLevel="0" collapsed="false">
      <c r="F482" s="221"/>
    </row>
    <row r="483" customFormat="false" ht="13.8" hidden="false" customHeight="false" outlineLevel="0" collapsed="false">
      <c r="F483" s="221"/>
    </row>
    <row r="484" customFormat="false" ht="13.8" hidden="false" customHeight="false" outlineLevel="0" collapsed="false">
      <c r="F484" s="221"/>
    </row>
    <row r="485" customFormat="false" ht="13.8" hidden="false" customHeight="false" outlineLevel="0" collapsed="false">
      <c r="F485" s="221"/>
    </row>
    <row r="486" customFormat="false" ht="13.8" hidden="false" customHeight="false" outlineLevel="0" collapsed="false">
      <c r="F486" s="221"/>
    </row>
    <row r="487" customFormat="false" ht="13.8" hidden="false" customHeight="false" outlineLevel="0" collapsed="false">
      <c r="F487" s="221"/>
    </row>
    <row r="488" customFormat="false" ht="13.8" hidden="false" customHeight="false" outlineLevel="0" collapsed="false">
      <c r="F488" s="221"/>
    </row>
    <row r="489" customFormat="false" ht="13.8" hidden="false" customHeight="false" outlineLevel="0" collapsed="false">
      <c r="F489" s="221"/>
    </row>
    <row r="490" customFormat="false" ht="13.8" hidden="false" customHeight="false" outlineLevel="0" collapsed="false">
      <c r="F490" s="221"/>
    </row>
    <row r="491" customFormat="false" ht="13.8" hidden="false" customHeight="false" outlineLevel="0" collapsed="false">
      <c r="F491" s="221"/>
    </row>
    <row r="492" customFormat="false" ht="13.8" hidden="false" customHeight="false" outlineLevel="0" collapsed="false">
      <c r="F492" s="221"/>
    </row>
    <row r="493" customFormat="false" ht="13.8" hidden="false" customHeight="false" outlineLevel="0" collapsed="false">
      <c r="F493" s="221"/>
    </row>
    <row r="494" customFormat="false" ht="13.8" hidden="false" customHeight="false" outlineLevel="0" collapsed="false">
      <c r="F494" s="221"/>
    </row>
    <row r="495" customFormat="false" ht="13.8" hidden="false" customHeight="false" outlineLevel="0" collapsed="false">
      <c r="F495" s="221"/>
    </row>
    <row r="496" customFormat="false" ht="13.8" hidden="false" customHeight="false" outlineLevel="0" collapsed="false">
      <c r="F496" s="221"/>
    </row>
    <row r="497" customFormat="false" ht="13.8" hidden="false" customHeight="false" outlineLevel="0" collapsed="false">
      <c r="F497" s="221"/>
    </row>
    <row r="498" customFormat="false" ht="13.8" hidden="false" customHeight="false" outlineLevel="0" collapsed="false">
      <c r="F498" s="221"/>
    </row>
    <row r="499" customFormat="false" ht="13.8" hidden="false" customHeight="false" outlineLevel="0" collapsed="false">
      <c r="F499" s="221"/>
    </row>
    <row r="500" customFormat="false" ht="13.8" hidden="false" customHeight="false" outlineLevel="0" collapsed="false">
      <c r="F500" s="221"/>
    </row>
    <row r="501" customFormat="false" ht="13.8" hidden="false" customHeight="false" outlineLevel="0" collapsed="false">
      <c r="F501" s="221"/>
    </row>
    <row r="502" customFormat="false" ht="13.8" hidden="false" customHeight="false" outlineLevel="0" collapsed="false">
      <c r="F502" s="221"/>
    </row>
    <row r="503" customFormat="false" ht="13.8" hidden="false" customHeight="false" outlineLevel="0" collapsed="false">
      <c r="F503" s="221"/>
    </row>
    <row r="504" customFormat="false" ht="13.8" hidden="false" customHeight="false" outlineLevel="0" collapsed="false">
      <c r="F504" s="221"/>
    </row>
    <row r="505" customFormat="false" ht="13.8" hidden="false" customHeight="false" outlineLevel="0" collapsed="false">
      <c r="F505" s="221"/>
    </row>
    <row r="506" customFormat="false" ht="13.8" hidden="false" customHeight="false" outlineLevel="0" collapsed="false">
      <c r="F506" s="221"/>
    </row>
    <row r="507" customFormat="false" ht="13.8" hidden="false" customHeight="false" outlineLevel="0" collapsed="false">
      <c r="F507" s="221"/>
    </row>
    <row r="508" customFormat="false" ht="13.8" hidden="false" customHeight="false" outlineLevel="0" collapsed="false">
      <c r="F508" s="221"/>
    </row>
    <row r="509" customFormat="false" ht="13.8" hidden="false" customHeight="false" outlineLevel="0" collapsed="false">
      <c r="F509" s="221"/>
    </row>
    <row r="510" customFormat="false" ht="13.8" hidden="false" customHeight="false" outlineLevel="0" collapsed="false">
      <c r="F510" s="221"/>
    </row>
    <row r="511" customFormat="false" ht="13.8" hidden="false" customHeight="false" outlineLevel="0" collapsed="false">
      <c r="F511" s="221"/>
    </row>
    <row r="512" customFormat="false" ht="13.8" hidden="false" customHeight="false" outlineLevel="0" collapsed="false">
      <c r="F512" s="221"/>
    </row>
    <row r="513" customFormat="false" ht="13.8" hidden="false" customHeight="false" outlineLevel="0" collapsed="false">
      <c r="F513" s="221"/>
    </row>
    <row r="514" customFormat="false" ht="13.8" hidden="false" customHeight="false" outlineLevel="0" collapsed="false">
      <c r="F514" s="221"/>
    </row>
    <row r="515" customFormat="false" ht="13.8" hidden="false" customHeight="false" outlineLevel="0" collapsed="false">
      <c r="F515" s="221"/>
    </row>
    <row r="516" customFormat="false" ht="13.8" hidden="false" customHeight="false" outlineLevel="0" collapsed="false">
      <c r="F516" s="221"/>
    </row>
    <row r="517" customFormat="false" ht="13.8" hidden="false" customHeight="false" outlineLevel="0" collapsed="false">
      <c r="F517" s="221"/>
    </row>
    <row r="518" customFormat="false" ht="13.8" hidden="false" customHeight="false" outlineLevel="0" collapsed="false">
      <c r="F518" s="221"/>
    </row>
    <row r="519" customFormat="false" ht="13.8" hidden="false" customHeight="false" outlineLevel="0" collapsed="false">
      <c r="F519" s="221"/>
    </row>
    <row r="520" customFormat="false" ht="13.8" hidden="false" customHeight="false" outlineLevel="0" collapsed="false">
      <c r="F520" s="221"/>
    </row>
    <row r="521" customFormat="false" ht="13.8" hidden="false" customHeight="false" outlineLevel="0" collapsed="false">
      <c r="F521" s="221"/>
    </row>
    <row r="522" customFormat="false" ht="13.8" hidden="false" customHeight="false" outlineLevel="0" collapsed="false">
      <c r="F522" s="221"/>
    </row>
    <row r="523" customFormat="false" ht="13.8" hidden="false" customHeight="false" outlineLevel="0" collapsed="false">
      <c r="F523" s="221"/>
    </row>
    <row r="524" customFormat="false" ht="13.8" hidden="false" customHeight="false" outlineLevel="0" collapsed="false">
      <c r="F524" s="221"/>
    </row>
    <row r="525" customFormat="false" ht="13.8" hidden="false" customHeight="false" outlineLevel="0" collapsed="false">
      <c r="F525" s="221"/>
    </row>
    <row r="526" customFormat="false" ht="13.8" hidden="false" customHeight="false" outlineLevel="0" collapsed="false">
      <c r="F526" s="221"/>
    </row>
    <row r="527" customFormat="false" ht="13.8" hidden="false" customHeight="false" outlineLevel="0" collapsed="false">
      <c r="F527" s="221"/>
    </row>
    <row r="528" customFormat="false" ht="13.8" hidden="false" customHeight="false" outlineLevel="0" collapsed="false">
      <c r="F528" s="221"/>
    </row>
    <row r="529" customFormat="false" ht="13.8" hidden="false" customHeight="false" outlineLevel="0" collapsed="false">
      <c r="F529" s="221"/>
    </row>
    <row r="530" customFormat="false" ht="13.8" hidden="false" customHeight="false" outlineLevel="0" collapsed="false">
      <c r="F530" s="221"/>
    </row>
    <row r="531" customFormat="false" ht="13.8" hidden="false" customHeight="false" outlineLevel="0" collapsed="false">
      <c r="F531" s="221"/>
    </row>
    <row r="532" customFormat="false" ht="13.8" hidden="false" customHeight="false" outlineLevel="0" collapsed="false">
      <c r="F532" s="221"/>
    </row>
    <row r="533" customFormat="false" ht="13.8" hidden="false" customHeight="false" outlineLevel="0" collapsed="false">
      <c r="F533" s="221"/>
    </row>
    <row r="534" customFormat="false" ht="13.8" hidden="false" customHeight="false" outlineLevel="0" collapsed="false">
      <c r="F534" s="221"/>
    </row>
    <row r="535" customFormat="false" ht="13.8" hidden="false" customHeight="false" outlineLevel="0" collapsed="false">
      <c r="F535" s="221"/>
    </row>
    <row r="536" customFormat="false" ht="13.8" hidden="false" customHeight="false" outlineLevel="0" collapsed="false">
      <c r="F536" s="221"/>
    </row>
    <row r="537" customFormat="false" ht="13.8" hidden="false" customHeight="false" outlineLevel="0" collapsed="false">
      <c r="F537" s="221"/>
    </row>
    <row r="538" customFormat="false" ht="13.8" hidden="false" customHeight="false" outlineLevel="0" collapsed="false">
      <c r="F538" s="221"/>
    </row>
    <row r="539" customFormat="false" ht="13.8" hidden="false" customHeight="false" outlineLevel="0" collapsed="false">
      <c r="F539" s="221"/>
    </row>
    <row r="540" customFormat="false" ht="13.8" hidden="false" customHeight="false" outlineLevel="0" collapsed="false">
      <c r="F540" s="221"/>
    </row>
    <row r="541" customFormat="false" ht="13.8" hidden="false" customHeight="false" outlineLevel="0" collapsed="false">
      <c r="F541" s="221"/>
    </row>
    <row r="542" customFormat="false" ht="13.8" hidden="false" customHeight="false" outlineLevel="0" collapsed="false">
      <c r="F542" s="221"/>
    </row>
    <row r="543" customFormat="false" ht="13.8" hidden="false" customHeight="false" outlineLevel="0" collapsed="false">
      <c r="F543" s="221"/>
    </row>
    <row r="544" customFormat="false" ht="13.8" hidden="false" customHeight="false" outlineLevel="0" collapsed="false">
      <c r="F544" s="221"/>
    </row>
    <row r="545" customFormat="false" ht="13.8" hidden="false" customHeight="false" outlineLevel="0" collapsed="false">
      <c r="F545" s="221"/>
    </row>
    <row r="546" customFormat="false" ht="13.8" hidden="false" customHeight="false" outlineLevel="0" collapsed="false">
      <c r="F546" s="221"/>
    </row>
    <row r="547" customFormat="false" ht="13.8" hidden="false" customHeight="false" outlineLevel="0" collapsed="false">
      <c r="F547" s="221"/>
    </row>
    <row r="548" customFormat="false" ht="13.8" hidden="false" customHeight="false" outlineLevel="0" collapsed="false">
      <c r="F548" s="221"/>
    </row>
    <row r="549" customFormat="false" ht="13.8" hidden="false" customHeight="false" outlineLevel="0" collapsed="false">
      <c r="F549" s="221"/>
    </row>
    <row r="550" customFormat="false" ht="13.8" hidden="false" customHeight="false" outlineLevel="0" collapsed="false">
      <c r="F550" s="221"/>
    </row>
    <row r="551" customFormat="false" ht="13.8" hidden="false" customHeight="false" outlineLevel="0" collapsed="false">
      <c r="F551" s="221"/>
    </row>
    <row r="552" customFormat="false" ht="13.8" hidden="false" customHeight="false" outlineLevel="0" collapsed="false">
      <c r="F552" s="221"/>
    </row>
    <row r="553" customFormat="false" ht="13.8" hidden="false" customHeight="false" outlineLevel="0" collapsed="false">
      <c r="F553" s="221"/>
    </row>
    <row r="554" customFormat="false" ht="13.8" hidden="false" customHeight="false" outlineLevel="0" collapsed="false">
      <c r="F554" s="221"/>
    </row>
    <row r="555" customFormat="false" ht="13.8" hidden="false" customHeight="false" outlineLevel="0" collapsed="false">
      <c r="F555" s="221"/>
    </row>
    <row r="556" customFormat="false" ht="13.8" hidden="false" customHeight="false" outlineLevel="0" collapsed="false">
      <c r="F556" s="221"/>
    </row>
    <row r="557" customFormat="false" ht="13.8" hidden="false" customHeight="false" outlineLevel="0" collapsed="false">
      <c r="F557" s="221"/>
    </row>
    <row r="558" customFormat="false" ht="13.8" hidden="false" customHeight="false" outlineLevel="0" collapsed="false">
      <c r="F558" s="221"/>
    </row>
    <row r="559" customFormat="false" ht="13.8" hidden="false" customHeight="false" outlineLevel="0" collapsed="false">
      <c r="F559" s="221"/>
    </row>
    <row r="560" customFormat="false" ht="13.8" hidden="false" customHeight="false" outlineLevel="0" collapsed="false">
      <c r="F560" s="221"/>
    </row>
    <row r="561" customFormat="false" ht="13.8" hidden="false" customHeight="false" outlineLevel="0" collapsed="false">
      <c r="F561" s="221"/>
    </row>
    <row r="562" customFormat="false" ht="13.8" hidden="false" customHeight="false" outlineLevel="0" collapsed="false">
      <c r="F562" s="221"/>
    </row>
    <row r="563" customFormat="false" ht="13.8" hidden="false" customHeight="false" outlineLevel="0" collapsed="false">
      <c r="F563" s="221"/>
    </row>
    <row r="564" customFormat="false" ht="13.8" hidden="false" customHeight="false" outlineLevel="0" collapsed="false">
      <c r="F564" s="221"/>
    </row>
    <row r="565" customFormat="false" ht="13.8" hidden="false" customHeight="false" outlineLevel="0" collapsed="false">
      <c r="F565" s="221"/>
    </row>
    <row r="566" customFormat="false" ht="13.8" hidden="false" customHeight="false" outlineLevel="0" collapsed="false">
      <c r="F566" s="221"/>
    </row>
    <row r="567" customFormat="false" ht="13.8" hidden="false" customHeight="false" outlineLevel="0" collapsed="false">
      <c r="F567" s="221"/>
    </row>
    <row r="568" customFormat="false" ht="13.8" hidden="false" customHeight="false" outlineLevel="0" collapsed="false">
      <c r="F568" s="221"/>
    </row>
    <row r="569" customFormat="false" ht="13.8" hidden="false" customHeight="false" outlineLevel="0" collapsed="false">
      <c r="F569" s="221"/>
    </row>
    <row r="570" customFormat="false" ht="13.8" hidden="false" customHeight="false" outlineLevel="0" collapsed="false">
      <c r="F570" s="221"/>
    </row>
    <row r="571" customFormat="false" ht="13.8" hidden="false" customHeight="false" outlineLevel="0" collapsed="false">
      <c r="F571" s="221"/>
    </row>
    <row r="572" customFormat="false" ht="13.8" hidden="false" customHeight="false" outlineLevel="0" collapsed="false">
      <c r="F572" s="221"/>
    </row>
    <row r="573" customFormat="false" ht="13.8" hidden="false" customHeight="false" outlineLevel="0" collapsed="false">
      <c r="F573" s="221"/>
    </row>
    <row r="574" customFormat="false" ht="13.8" hidden="false" customHeight="false" outlineLevel="0" collapsed="false">
      <c r="F574" s="221"/>
    </row>
    <row r="575" customFormat="false" ht="13.8" hidden="false" customHeight="false" outlineLevel="0" collapsed="false">
      <c r="F575" s="221"/>
    </row>
    <row r="576" customFormat="false" ht="13.8" hidden="false" customHeight="false" outlineLevel="0" collapsed="false">
      <c r="F576" s="221"/>
    </row>
    <row r="577" customFormat="false" ht="13.8" hidden="false" customHeight="false" outlineLevel="0" collapsed="false">
      <c r="F577" s="221"/>
    </row>
    <row r="578" customFormat="false" ht="13.8" hidden="false" customHeight="false" outlineLevel="0" collapsed="false">
      <c r="F578" s="221"/>
    </row>
    <row r="579" customFormat="false" ht="13.8" hidden="false" customHeight="false" outlineLevel="0" collapsed="false">
      <c r="F579" s="221"/>
    </row>
    <row r="580" customFormat="false" ht="13.8" hidden="false" customHeight="false" outlineLevel="0" collapsed="false">
      <c r="F580" s="221"/>
    </row>
    <row r="581" customFormat="false" ht="13.8" hidden="false" customHeight="false" outlineLevel="0" collapsed="false">
      <c r="F581" s="221"/>
    </row>
    <row r="582" customFormat="false" ht="13.8" hidden="false" customHeight="false" outlineLevel="0" collapsed="false">
      <c r="F582" s="221"/>
    </row>
    <row r="583" customFormat="false" ht="13.8" hidden="false" customHeight="false" outlineLevel="0" collapsed="false">
      <c r="F583" s="221"/>
    </row>
    <row r="584" customFormat="false" ht="13.8" hidden="false" customHeight="false" outlineLevel="0" collapsed="false">
      <c r="F584" s="221"/>
    </row>
    <row r="585" customFormat="false" ht="13.8" hidden="false" customHeight="false" outlineLevel="0" collapsed="false">
      <c r="F585" s="221"/>
    </row>
    <row r="586" customFormat="false" ht="13.8" hidden="false" customHeight="false" outlineLevel="0" collapsed="false">
      <c r="F586" s="221"/>
    </row>
    <row r="587" customFormat="false" ht="13.8" hidden="false" customHeight="false" outlineLevel="0" collapsed="false">
      <c r="F587" s="221"/>
    </row>
    <row r="588" customFormat="false" ht="13.8" hidden="false" customHeight="false" outlineLevel="0" collapsed="false">
      <c r="F588" s="221"/>
    </row>
    <row r="589" customFormat="false" ht="13.8" hidden="false" customHeight="false" outlineLevel="0" collapsed="false">
      <c r="F589" s="221"/>
    </row>
    <row r="590" customFormat="false" ht="13.8" hidden="false" customHeight="false" outlineLevel="0" collapsed="false">
      <c r="F590" s="221"/>
    </row>
    <row r="591" customFormat="false" ht="13.8" hidden="false" customHeight="false" outlineLevel="0" collapsed="false">
      <c r="F591" s="221"/>
    </row>
    <row r="592" customFormat="false" ht="13.8" hidden="false" customHeight="false" outlineLevel="0" collapsed="false">
      <c r="F592" s="221"/>
    </row>
    <row r="593" customFormat="false" ht="13.8" hidden="false" customHeight="false" outlineLevel="0" collapsed="false">
      <c r="F593" s="221"/>
    </row>
    <row r="594" customFormat="false" ht="13.8" hidden="false" customHeight="false" outlineLevel="0" collapsed="false">
      <c r="F594" s="221"/>
    </row>
    <row r="595" customFormat="false" ht="13.8" hidden="false" customHeight="false" outlineLevel="0" collapsed="false">
      <c r="F595" s="221"/>
    </row>
    <row r="596" customFormat="false" ht="13.8" hidden="false" customHeight="false" outlineLevel="0" collapsed="false">
      <c r="F596" s="221"/>
    </row>
    <row r="597" customFormat="false" ht="13.8" hidden="false" customHeight="false" outlineLevel="0" collapsed="false">
      <c r="F597" s="221"/>
    </row>
    <row r="598" customFormat="false" ht="13.8" hidden="false" customHeight="false" outlineLevel="0" collapsed="false">
      <c r="F598" s="221"/>
    </row>
    <row r="599" customFormat="false" ht="13.8" hidden="false" customHeight="false" outlineLevel="0" collapsed="false">
      <c r="F599" s="221"/>
    </row>
    <row r="600" customFormat="false" ht="13.8" hidden="false" customHeight="false" outlineLevel="0" collapsed="false">
      <c r="F600" s="221"/>
    </row>
    <row r="601" customFormat="false" ht="13.8" hidden="false" customHeight="false" outlineLevel="0" collapsed="false">
      <c r="F601" s="221"/>
    </row>
    <row r="602" customFormat="false" ht="13.8" hidden="false" customHeight="false" outlineLevel="0" collapsed="false">
      <c r="F602" s="221"/>
    </row>
    <row r="603" customFormat="false" ht="13.8" hidden="false" customHeight="false" outlineLevel="0" collapsed="false">
      <c r="F603" s="221"/>
    </row>
    <row r="604" customFormat="false" ht="13.8" hidden="false" customHeight="false" outlineLevel="0" collapsed="false">
      <c r="F604" s="221"/>
    </row>
    <row r="605" customFormat="false" ht="13.8" hidden="false" customHeight="false" outlineLevel="0" collapsed="false">
      <c r="F605" s="221"/>
    </row>
    <row r="606" customFormat="false" ht="13.8" hidden="false" customHeight="false" outlineLevel="0" collapsed="false">
      <c r="F606" s="221"/>
    </row>
    <row r="607" customFormat="false" ht="13.8" hidden="false" customHeight="false" outlineLevel="0" collapsed="false">
      <c r="F607" s="221"/>
    </row>
    <row r="608" customFormat="false" ht="13.8" hidden="false" customHeight="false" outlineLevel="0" collapsed="false">
      <c r="F608" s="221"/>
    </row>
    <row r="609" customFormat="false" ht="13.8" hidden="false" customHeight="false" outlineLevel="0" collapsed="false">
      <c r="F609" s="221"/>
    </row>
    <row r="610" customFormat="false" ht="13.8" hidden="false" customHeight="false" outlineLevel="0" collapsed="false">
      <c r="F610" s="221"/>
    </row>
    <row r="611" customFormat="false" ht="13.8" hidden="false" customHeight="false" outlineLevel="0" collapsed="false">
      <c r="F611" s="221"/>
    </row>
    <row r="612" customFormat="false" ht="13.8" hidden="false" customHeight="false" outlineLevel="0" collapsed="false">
      <c r="F612" s="221"/>
    </row>
    <row r="613" customFormat="false" ht="13.8" hidden="false" customHeight="false" outlineLevel="0" collapsed="false">
      <c r="F613" s="221"/>
    </row>
    <row r="614" customFormat="false" ht="13.8" hidden="false" customHeight="false" outlineLevel="0" collapsed="false">
      <c r="F614" s="221"/>
    </row>
    <row r="615" customFormat="false" ht="13.8" hidden="false" customHeight="false" outlineLevel="0" collapsed="false">
      <c r="F615" s="221"/>
    </row>
    <row r="616" customFormat="false" ht="13.8" hidden="false" customHeight="false" outlineLevel="0" collapsed="false">
      <c r="F616" s="221"/>
    </row>
    <row r="617" customFormat="false" ht="13.8" hidden="false" customHeight="false" outlineLevel="0" collapsed="false">
      <c r="F617" s="221"/>
    </row>
    <row r="618" customFormat="false" ht="13.8" hidden="false" customHeight="false" outlineLevel="0" collapsed="false">
      <c r="F618" s="221"/>
    </row>
    <row r="619" customFormat="false" ht="13.8" hidden="false" customHeight="false" outlineLevel="0" collapsed="false">
      <c r="F619" s="221"/>
    </row>
    <row r="620" customFormat="false" ht="13.8" hidden="false" customHeight="false" outlineLevel="0" collapsed="false">
      <c r="F620" s="221"/>
    </row>
    <row r="621" customFormat="false" ht="13.8" hidden="false" customHeight="false" outlineLevel="0" collapsed="false">
      <c r="F621" s="221"/>
    </row>
    <row r="622" customFormat="false" ht="13.8" hidden="false" customHeight="false" outlineLevel="0" collapsed="false">
      <c r="F622" s="221"/>
    </row>
    <row r="623" customFormat="false" ht="13.8" hidden="false" customHeight="false" outlineLevel="0" collapsed="false">
      <c r="F623" s="221"/>
    </row>
    <row r="624" customFormat="false" ht="13.8" hidden="false" customHeight="false" outlineLevel="0" collapsed="false">
      <c r="F624" s="221"/>
    </row>
    <row r="625" customFormat="false" ht="13.8" hidden="false" customHeight="false" outlineLevel="0" collapsed="false">
      <c r="F625" s="221"/>
    </row>
    <row r="626" customFormat="false" ht="13.8" hidden="false" customHeight="false" outlineLevel="0" collapsed="false">
      <c r="F626" s="221"/>
    </row>
    <row r="627" customFormat="false" ht="13.8" hidden="false" customHeight="false" outlineLevel="0" collapsed="false">
      <c r="F627" s="221"/>
    </row>
    <row r="628" customFormat="false" ht="13.8" hidden="false" customHeight="false" outlineLevel="0" collapsed="false">
      <c r="F628" s="221"/>
    </row>
    <row r="629" customFormat="false" ht="13.8" hidden="false" customHeight="false" outlineLevel="0" collapsed="false">
      <c r="F629" s="221"/>
    </row>
    <row r="630" customFormat="false" ht="13.8" hidden="false" customHeight="false" outlineLevel="0" collapsed="false">
      <c r="F630" s="221"/>
    </row>
    <row r="631" customFormat="false" ht="13.8" hidden="false" customHeight="false" outlineLevel="0" collapsed="false">
      <c r="F631" s="221"/>
    </row>
    <row r="632" customFormat="false" ht="13.8" hidden="false" customHeight="false" outlineLevel="0" collapsed="false">
      <c r="F632" s="221"/>
    </row>
    <row r="633" customFormat="false" ht="13.8" hidden="false" customHeight="false" outlineLevel="0" collapsed="false">
      <c r="F633" s="221"/>
    </row>
    <row r="634" customFormat="false" ht="13.8" hidden="false" customHeight="false" outlineLevel="0" collapsed="false">
      <c r="F634" s="221"/>
    </row>
    <row r="635" customFormat="false" ht="13.8" hidden="false" customHeight="false" outlineLevel="0" collapsed="false">
      <c r="F635" s="221"/>
    </row>
    <row r="636" customFormat="false" ht="13.8" hidden="false" customHeight="false" outlineLevel="0" collapsed="false">
      <c r="F636" s="221"/>
    </row>
    <row r="637" customFormat="false" ht="13.8" hidden="false" customHeight="false" outlineLevel="0" collapsed="false">
      <c r="F637" s="221"/>
    </row>
    <row r="638" customFormat="false" ht="13.8" hidden="false" customHeight="false" outlineLevel="0" collapsed="false">
      <c r="F638" s="221"/>
    </row>
    <row r="639" customFormat="false" ht="13.8" hidden="false" customHeight="false" outlineLevel="0" collapsed="false">
      <c r="F639" s="221"/>
    </row>
    <row r="640" customFormat="false" ht="13.8" hidden="false" customHeight="false" outlineLevel="0" collapsed="false">
      <c r="F640" s="221"/>
    </row>
    <row r="641" customFormat="false" ht="13.8" hidden="false" customHeight="false" outlineLevel="0" collapsed="false">
      <c r="F641" s="221"/>
    </row>
    <row r="642" customFormat="false" ht="13.8" hidden="false" customHeight="false" outlineLevel="0" collapsed="false">
      <c r="F642" s="221"/>
    </row>
    <row r="643" customFormat="false" ht="13.8" hidden="false" customHeight="false" outlineLevel="0" collapsed="false">
      <c r="F643" s="221"/>
    </row>
    <row r="644" customFormat="false" ht="13.8" hidden="false" customHeight="false" outlineLevel="0" collapsed="false">
      <c r="F644" s="221"/>
    </row>
    <row r="645" customFormat="false" ht="13.8" hidden="false" customHeight="false" outlineLevel="0" collapsed="false">
      <c r="F645" s="221"/>
    </row>
    <row r="646" customFormat="false" ht="13.8" hidden="false" customHeight="false" outlineLevel="0" collapsed="false">
      <c r="F646" s="221"/>
    </row>
    <row r="647" customFormat="false" ht="13.8" hidden="false" customHeight="false" outlineLevel="0" collapsed="false">
      <c r="F647" s="221"/>
    </row>
    <row r="648" customFormat="false" ht="13.8" hidden="false" customHeight="false" outlineLevel="0" collapsed="false">
      <c r="F648" s="221"/>
    </row>
    <row r="649" customFormat="false" ht="13.8" hidden="false" customHeight="false" outlineLevel="0" collapsed="false">
      <c r="F649" s="221"/>
    </row>
    <row r="650" customFormat="false" ht="13.8" hidden="false" customHeight="false" outlineLevel="0" collapsed="false">
      <c r="F650" s="221"/>
    </row>
    <row r="651" customFormat="false" ht="13.8" hidden="false" customHeight="false" outlineLevel="0" collapsed="false">
      <c r="F651" s="221"/>
    </row>
    <row r="652" customFormat="false" ht="13.8" hidden="false" customHeight="false" outlineLevel="0" collapsed="false">
      <c r="F652" s="221"/>
    </row>
    <row r="653" customFormat="false" ht="13.8" hidden="false" customHeight="false" outlineLevel="0" collapsed="false">
      <c r="F653" s="221"/>
    </row>
    <row r="654" customFormat="false" ht="13.8" hidden="false" customHeight="false" outlineLevel="0" collapsed="false">
      <c r="F654" s="221"/>
    </row>
    <row r="655" customFormat="false" ht="13.8" hidden="false" customHeight="false" outlineLevel="0" collapsed="false">
      <c r="F655" s="221"/>
    </row>
    <row r="656" customFormat="false" ht="13.8" hidden="false" customHeight="false" outlineLevel="0" collapsed="false">
      <c r="F656" s="221"/>
    </row>
    <row r="657" customFormat="false" ht="13.8" hidden="false" customHeight="false" outlineLevel="0" collapsed="false">
      <c r="F657" s="221"/>
    </row>
    <row r="658" customFormat="false" ht="13.8" hidden="false" customHeight="false" outlineLevel="0" collapsed="false">
      <c r="F658" s="221"/>
    </row>
    <row r="659" customFormat="false" ht="13.8" hidden="false" customHeight="false" outlineLevel="0" collapsed="false">
      <c r="F659" s="221"/>
    </row>
    <row r="660" customFormat="false" ht="13.8" hidden="false" customHeight="false" outlineLevel="0" collapsed="false">
      <c r="F660" s="221"/>
    </row>
    <row r="661" customFormat="false" ht="13.8" hidden="false" customHeight="false" outlineLevel="0" collapsed="false">
      <c r="F661" s="221"/>
    </row>
    <row r="662" customFormat="false" ht="13.8" hidden="false" customHeight="false" outlineLevel="0" collapsed="false">
      <c r="F662" s="221"/>
    </row>
    <row r="663" customFormat="false" ht="13.8" hidden="false" customHeight="false" outlineLevel="0" collapsed="false">
      <c r="F663" s="221"/>
    </row>
    <row r="664" customFormat="false" ht="13.8" hidden="false" customHeight="false" outlineLevel="0" collapsed="false">
      <c r="F664" s="221"/>
    </row>
    <row r="665" customFormat="false" ht="13.8" hidden="false" customHeight="false" outlineLevel="0" collapsed="false">
      <c r="F665" s="221"/>
    </row>
    <row r="666" customFormat="false" ht="13.8" hidden="false" customHeight="false" outlineLevel="0" collapsed="false">
      <c r="F666" s="221"/>
    </row>
    <row r="667" customFormat="false" ht="13.8" hidden="false" customHeight="false" outlineLevel="0" collapsed="false">
      <c r="F667" s="221"/>
    </row>
    <row r="668" customFormat="false" ht="13.8" hidden="false" customHeight="false" outlineLevel="0" collapsed="false">
      <c r="F668" s="221"/>
    </row>
    <row r="669" customFormat="false" ht="13.8" hidden="false" customHeight="false" outlineLevel="0" collapsed="false">
      <c r="F669" s="221"/>
    </row>
    <row r="670" customFormat="false" ht="13.8" hidden="false" customHeight="false" outlineLevel="0" collapsed="false">
      <c r="F670" s="221"/>
    </row>
    <row r="671" customFormat="false" ht="13.8" hidden="false" customHeight="false" outlineLevel="0" collapsed="false">
      <c r="F671" s="221"/>
    </row>
    <row r="672" customFormat="false" ht="13.8" hidden="false" customHeight="false" outlineLevel="0" collapsed="false">
      <c r="F672" s="221"/>
    </row>
    <row r="673" customFormat="false" ht="13.8" hidden="false" customHeight="false" outlineLevel="0" collapsed="false">
      <c r="F673" s="221"/>
    </row>
    <row r="674" customFormat="false" ht="13.8" hidden="false" customHeight="false" outlineLevel="0" collapsed="false">
      <c r="F674" s="221"/>
    </row>
    <row r="675" customFormat="false" ht="13.8" hidden="false" customHeight="false" outlineLevel="0" collapsed="false">
      <c r="F675" s="221"/>
    </row>
    <row r="676" customFormat="false" ht="13.8" hidden="false" customHeight="false" outlineLevel="0" collapsed="false">
      <c r="F676" s="221"/>
    </row>
    <row r="677" customFormat="false" ht="13.8" hidden="false" customHeight="false" outlineLevel="0" collapsed="false">
      <c r="F677" s="221"/>
    </row>
    <row r="678" customFormat="false" ht="13.8" hidden="false" customHeight="false" outlineLevel="0" collapsed="false">
      <c r="F678" s="221"/>
    </row>
    <row r="679" customFormat="false" ht="13.8" hidden="false" customHeight="false" outlineLevel="0" collapsed="false">
      <c r="F679" s="221"/>
    </row>
    <row r="680" customFormat="false" ht="13.8" hidden="false" customHeight="false" outlineLevel="0" collapsed="false">
      <c r="F680" s="221"/>
    </row>
    <row r="681" customFormat="false" ht="13.8" hidden="false" customHeight="false" outlineLevel="0" collapsed="false">
      <c r="F681" s="221"/>
    </row>
    <row r="682" customFormat="false" ht="13.8" hidden="false" customHeight="false" outlineLevel="0" collapsed="false">
      <c r="F682" s="221"/>
    </row>
    <row r="683" customFormat="false" ht="13.8" hidden="false" customHeight="false" outlineLevel="0" collapsed="false">
      <c r="F683" s="221"/>
    </row>
    <row r="684" customFormat="false" ht="13.8" hidden="false" customHeight="false" outlineLevel="0" collapsed="false">
      <c r="F684" s="221"/>
    </row>
    <row r="685" customFormat="false" ht="13.8" hidden="false" customHeight="false" outlineLevel="0" collapsed="false">
      <c r="F685" s="221"/>
    </row>
    <row r="686" customFormat="false" ht="13.8" hidden="false" customHeight="false" outlineLevel="0" collapsed="false">
      <c r="F686" s="221"/>
    </row>
    <row r="687" customFormat="false" ht="13.8" hidden="false" customHeight="false" outlineLevel="0" collapsed="false">
      <c r="F687" s="221"/>
    </row>
    <row r="688" customFormat="false" ht="13.8" hidden="false" customHeight="false" outlineLevel="0" collapsed="false">
      <c r="F688" s="221"/>
    </row>
    <row r="689" customFormat="false" ht="13.8" hidden="false" customHeight="false" outlineLevel="0" collapsed="false">
      <c r="F689" s="221"/>
    </row>
    <row r="690" customFormat="false" ht="13.8" hidden="false" customHeight="false" outlineLevel="0" collapsed="false">
      <c r="F690" s="221"/>
    </row>
    <row r="691" customFormat="false" ht="13.8" hidden="false" customHeight="false" outlineLevel="0" collapsed="false">
      <c r="F691" s="221"/>
    </row>
    <row r="692" customFormat="false" ht="13.8" hidden="false" customHeight="false" outlineLevel="0" collapsed="false">
      <c r="F692" s="221"/>
    </row>
    <row r="693" customFormat="false" ht="13.8" hidden="false" customHeight="false" outlineLevel="0" collapsed="false">
      <c r="F693" s="221"/>
    </row>
    <row r="694" customFormat="false" ht="13.8" hidden="false" customHeight="false" outlineLevel="0" collapsed="false">
      <c r="F694" s="221"/>
    </row>
    <row r="695" customFormat="false" ht="13.8" hidden="false" customHeight="false" outlineLevel="0" collapsed="false">
      <c r="F695" s="221"/>
    </row>
    <row r="696" customFormat="false" ht="13.8" hidden="false" customHeight="false" outlineLevel="0" collapsed="false">
      <c r="F696" s="221"/>
    </row>
    <row r="697" customFormat="false" ht="13.8" hidden="false" customHeight="false" outlineLevel="0" collapsed="false">
      <c r="F697" s="221"/>
    </row>
    <row r="698" customFormat="false" ht="13.8" hidden="false" customHeight="false" outlineLevel="0" collapsed="false">
      <c r="F698" s="221"/>
    </row>
    <row r="699" customFormat="false" ht="13.8" hidden="false" customHeight="false" outlineLevel="0" collapsed="false">
      <c r="F699" s="221"/>
    </row>
    <row r="700" customFormat="false" ht="13.8" hidden="false" customHeight="false" outlineLevel="0" collapsed="false">
      <c r="F700" s="221"/>
    </row>
    <row r="701" customFormat="false" ht="13.8" hidden="false" customHeight="false" outlineLevel="0" collapsed="false">
      <c r="F701" s="221"/>
    </row>
    <row r="702" customFormat="false" ht="13.8" hidden="false" customHeight="false" outlineLevel="0" collapsed="false">
      <c r="F702" s="221"/>
    </row>
    <row r="703" customFormat="false" ht="13.8" hidden="false" customHeight="false" outlineLevel="0" collapsed="false">
      <c r="F703" s="221"/>
    </row>
    <row r="704" customFormat="false" ht="13.8" hidden="false" customHeight="false" outlineLevel="0" collapsed="false">
      <c r="F704" s="221"/>
    </row>
    <row r="705" customFormat="false" ht="13.8" hidden="false" customHeight="false" outlineLevel="0" collapsed="false">
      <c r="F705" s="221"/>
    </row>
    <row r="706" customFormat="false" ht="13.8" hidden="false" customHeight="false" outlineLevel="0" collapsed="false">
      <c r="F706" s="221"/>
    </row>
    <row r="707" customFormat="false" ht="13.8" hidden="false" customHeight="false" outlineLevel="0" collapsed="false">
      <c r="F707" s="221"/>
    </row>
    <row r="708" customFormat="false" ht="13.8" hidden="false" customHeight="false" outlineLevel="0" collapsed="false">
      <c r="F708" s="221"/>
    </row>
    <row r="709" customFormat="false" ht="13.8" hidden="false" customHeight="false" outlineLevel="0" collapsed="false">
      <c r="F709" s="221"/>
    </row>
    <row r="710" customFormat="false" ht="13.8" hidden="false" customHeight="false" outlineLevel="0" collapsed="false">
      <c r="F710" s="221"/>
    </row>
    <row r="711" customFormat="false" ht="13.8" hidden="false" customHeight="false" outlineLevel="0" collapsed="false">
      <c r="F711" s="221"/>
    </row>
    <row r="712" customFormat="false" ht="13.8" hidden="false" customHeight="false" outlineLevel="0" collapsed="false">
      <c r="F712" s="221"/>
    </row>
    <row r="713" customFormat="false" ht="13.8" hidden="false" customHeight="false" outlineLevel="0" collapsed="false">
      <c r="F713" s="221"/>
    </row>
    <row r="714" customFormat="false" ht="13.8" hidden="false" customHeight="false" outlineLevel="0" collapsed="false">
      <c r="F714" s="221"/>
    </row>
    <row r="715" customFormat="false" ht="13.8" hidden="false" customHeight="false" outlineLevel="0" collapsed="false">
      <c r="F715" s="221"/>
    </row>
    <row r="716" customFormat="false" ht="13.8" hidden="false" customHeight="false" outlineLevel="0" collapsed="false">
      <c r="F716" s="221"/>
    </row>
    <row r="717" customFormat="false" ht="13.8" hidden="false" customHeight="false" outlineLevel="0" collapsed="false">
      <c r="F717" s="221"/>
    </row>
    <row r="718" customFormat="false" ht="13.8" hidden="false" customHeight="false" outlineLevel="0" collapsed="false">
      <c r="F718" s="221"/>
    </row>
    <row r="719" customFormat="false" ht="13.8" hidden="false" customHeight="false" outlineLevel="0" collapsed="false">
      <c r="F719" s="221"/>
    </row>
    <row r="720" customFormat="false" ht="13.8" hidden="false" customHeight="false" outlineLevel="0" collapsed="false">
      <c r="F720" s="221"/>
    </row>
    <row r="721" customFormat="false" ht="13.8" hidden="false" customHeight="false" outlineLevel="0" collapsed="false">
      <c r="F721" s="221"/>
    </row>
    <row r="722" customFormat="false" ht="13.8" hidden="false" customHeight="false" outlineLevel="0" collapsed="false">
      <c r="F722" s="221"/>
    </row>
    <row r="723" customFormat="false" ht="13.8" hidden="false" customHeight="false" outlineLevel="0" collapsed="false">
      <c r="F723" s="221"/>
    </row>
    <row r="724" customFormat="false" ht="13.8" hidden="false" customHeight="false" outlineLevel="0" collapsed="false">
      <c r="F724" s="221"/>
    </row>
    <row r="725" customFormat="false" ht="13.8" hidden="false" customHeight="false" outlineLevel="0" collapsed="false">
      <c r="F725" s="221"/>
    </row>
    <row r="726" customFormat="false" ht="13.8" hidden="false" customHeight="false" outlineLevel="0" collapsed="false">
      <c r="F726" s="221"/>
    </row>
    <row r="727" customFormat="false" ht="13.8" hidden="false" customHeight="false" outlineLevel="0" collapsed="false">
      <c r="F727" s="221"/>
    </row>
    <row r="728" customFormat="false" ht="13.8" hidden="false" customHeight="false" outlineLevel="0" collapsed="false">
      <c r="F728" s="221"/>
    </row>
    <row r="729" customFormat="false" ht="13.8" hidden="false" customHeight="false" outlineLevel="0" collapsed="false">
      <c r="F729" s="221"/>
    </row>
    <row r="730" customFormat="false" ht="13.8" hidden="false" customHeight="false" outlineLevel="0" collapsed="false">
      <c r="F730" s="221"/>
    </row>
    <row r="731" customFormat="false" ht="13.8" hidden="false" customHeight="false" outlineLevel="0" collapsed="false">
      <c r="F731" s="221"/>
    </row>
    <row r="732" customFormat="false" ht="13.8" hidden="false" customHeight="false" outlineLevel="0" collapsed="false">
      <c r="F732" s="221"/>
    </row>
    <row r="733" customFormat="false" ht="13.8" hidden="false" customHeight="false" outlineLevel="0" collapsed="false">
      <c r="F733" s="221"/>
    </row>
    <row r="734" customFormat="false" ht="13.8" hidden="false" customHeight="false" outlineLevel="0" collapsed="false">
      <c r="F734" s="221"/>
    </row>
    <row r="735" customFormat="false" ht="13.8" hidden="false" customHeight="false" outlineLevel="0" collapsed="false">
      <c r="F735" s="221"/>
    </row>
    <row r="736" customFormat="false" ht="13.8" hidden="false" customHeight="false" outlineLevel="0" collapsed="false">
      <c r="F736" s="221"/>
    </row>
    <row r="737" customFormat="false" ht="13.8" hidden="false" customHeight="false" outlineLevel="0" collapsed="false">
      <c r="F737" s="221"/>
    </row>
    <row r="738" customFormat="false" ht="13.8" hidden="false" customHeight="false" outlineLevel="0" collapsed="false">
      <c r="F738" s="221"/>
    </row>
    <row r="739" customFormat="false" ht="13.8" hidden="false" customHeight="false" outlineLevel="0" collapsed="false">
      <c r="F739" s="221"/>
    </row>
    <row r="740" customFormat="false" ht="13.8" hidden="false" customHeight="false" outlineLevel="0" collapsed="false">
      <c r="F740" s="221"/>
    </row>
    <row r="741" customFormat="false" ht="13.8" hidden="false" customHeight="false" outlineLevel="0" collapsed="false">
      <c r="F741" s="221"/>
    </row>
    <row r="742" customFormat="false" ht="13.8" hidden="false" customHeight="false" outlineLevel="0" collapsed="false">
      <c r="F742" s="221"/>
    </row>
    <row r="743" customFormat="false" ht="13.8" hidden="false" customHeight="false" outlineLevel="0" collapsed="false">
      <c r="F743" s="221"/>
    </row>
    <row r="744" customFormat="false" ht="13.8" hidden="false" customHeight="false" outlineLevel="0" collapsed="false">
      <c r="F744" s="221"/>
    </row>
    <row r="745" customFormat="false" ht="13.8" hidden="false" customHeight="false" outlineLevel="0" collapsed="false">
      <c r="F745" s="221"/>
    </row>
    <row r="746" customFormat="false" ht="13.8" hidden="false" customHeight="false" outlineLevel="0" collapsed="false">
      <c r="F746" s="221"/>
    </row>
    <row r="747" customFormat="false" ht="13.8" hidden="false" customHeight="false" outlineLevel="0" collapsed="false">
      <c r="F747" s="221"/>
    </row>
    <row r="748" customFormat="false" ht="13.8" hidden="false" customHeight="false" outlineLevel="0" collapsed="false">
      <c r="F748" s="221"/>
    </row>
    <row r="749" customFormat="false" ht="13.8" hidden="false" customHeight="false" outlineLevel="0" collapsed="false">
      <c r="F749" s="221"/>
    </row>
    <row r="750" customFormat="false" ht="13.8" hidden="false" customHeight="false" outlineLevel="0" collapsed="false">
      <c r="F750" s="221"/>
    </row>
    <row r="751" customFormat="false" ht="13.8" hidden="false" customHeight="false" outlineLevel="0" collapsed="false">
      <c r="F751" s="221"/>
    </row>
    <row r="752" customFormat="false" ht="13.8" hidden="false" customHeight="false" outlineLevel="0" collapsed="false">
      <c r="F752" s="221"/>
    </row>
    <row r="753" customFormat="false" ht="13.8" hidden="false" customHeight="false" outlineLevel="0" collapsed="false">
      <c r="F753" s="221"/>
    </row>
    <row r="754" customFormat="false" ht="13.8" hidden="false" customHeight="false" outlineLevel="0" collapsed="false">
      <c r="F754" s="221"/>
    </row>
    <row r="755" customFormat="false" ht="13.8" hidden="false" customHeight="false" outlineLevel="0" collapsed="false">
      <c r="F755" s="221"/>
    </row>
    <row r="756" customFormat="false" ht="13.8" hidden="false" customHeight="false" outlineLevel="0" collapsed="false">
      <c r="F756" s="221"/>
    </row>
    <row r="757" customFormat="false" ht="13.8" hidden="false" customHeight="false" outlineLevel="0" collapsed="false">
      <c r="F757" s="221"/>
    </row>
    <row r="758" customFormat="false" ht="13.8" hidden="false" customHeight="false" outlineLevel="0" collapsed="false">
      <c r="F758" s="221"/>
    </row>
    <row r="759" customFormat="false" ht="13.8" hidden="false" customHeight="false" outlineLevel="0" collapsed="false">
      <c r="F759" s="221"/>
    </row>
    <row r="760" customFormat="false" ht="13.8" hidden="false" customHeight="false" outlineLevel="0" collapsed="false">
      <c r="F760" s="221"/>
    </row>
    <row r="761" customFormat="false" ht="13.8" hidden="false" customHeight="false" outlineLevel="0" collapsed="false">
      <c r="F761" s="221"/>
    </row>
    <row r="762" customFormat="false" ht="13.8" hidden="false" customHeight="false" outlineLevel="0" collapsed="false">
      <c r="F762" s="221"/>
    </row>
    <row r="763" customFormat="false" ht="13.8" hidden="false" customHeight="false" outlineLevel="0" collapsed="false">
      <c r="F763" s="221"/>
    </row>
    <row r="764" customFormat="false" ht="13.8" hidden="false" customHeight="false" outlineLevel="0" collapsed="false">
      <c r="F764" s="221"/>
    </row>
    <row r="765" customFormat="false" ht="13.8" hidden="false" customHeight="false" outlineLevel="0" collapsed="false">
      <c r="F765" s="221"/>
    </row>
    <row r="766" customFormat="false" ht="13.8" hidden="false" customHeight="false" outlineLevel="0" collapsed="false">
      <c r="F766" s="221"/>
    </row>
    <row r="767" customFormat="false" ht="13.8" hidden="false" customHeight="false" outlineLevel="0" collapsed="false">
      <c r="F767" s="221"/>
    </row>
    <row r="768" customFormat="false" ht="13.8" hidden="false" customHeight="false" outlineLevel="0" collapsed="false">
      <c r="F768" s="221"/>
    </row>
    <row r="769" customFormat="false" ht="13.8" hidden="false" customHeight="false" outlineLevel="0" collapsed="false">
      <c r="F769" s="221"/>
    </row>
    <row r="770" customFormat="false" ht="13.8" hidden="false" customHeight="false" outlineLevel="0" collapsed="false">
      <c r="F770" s="221"/>
    </row>
    <row r="771" customFormat="false" ht="13.8" hidden="false" customHeight="false" outlineLevel="0" collapsed="false">
      <c r="F771" s="221"/>
    </row>
    <row r="772" customFormat="false" ht="13.8" hidden="false" customHeight="false" outlineLevel="0" collapsed="false">
      <c r="F772" s="221"/>
    </row>
    <row r="773" customFormat="false" ht="13.8" hidden="false" customHeight="false" outlineLevel="0" collapsed="false">
      <c r="F773" s="221"/>
    </row>
    <row r="774" customFormat="false" ht="13.8" hidden="false" customHeight="false" outlineLevel="0" collapsed="false">
      <c r="F774" s="221"/>
    </row>
    <row r="775" customFormat="false" ht="13.8" hidden="false" customHeight="false" outlineLevel="0" collapsed="false">
      <c r="F775" s="221"/>
    </row>
    <row r="776" customFormat="false" ht="13.8" hidden="false" customHeight="false" outlineLevel="0" collapsed="false">
      <c r="F776" s="221"/>
    </row>
    <row r="777" customFormat="false" ht="13.8" hidden="false" customHeight="false" outlineLevel="0" collapsed="false">
      <c r="F777" s="221"/>
    </row>
    <row r="778" customFormat="false" ht="13.8" hidden="false" customHeight="false" outlineLevel="0" collapsed="false">
      <c r="F778" s="221"/>
    </row>
    <row r="779" customFormat="false" ht="13.8" hidden="false" customHeight="false" outlineLevel="0" collapsed="false">
      <c r="F779" s="221"/>
    </row>
    <row r="780" customFormat="false" ht="13.8" hidden="false" customHeight="false" outlineLevel="0" collapsed="false">
      <c r="F780" s="221"/>
    </row>
    <row r="781" customFormat="false" ht="13.8" hidden="false" customHeight="false" outlineLevel="0" collapsed="false">
      <c r="F781" s="221"/>
    </row>
    <row r="782" customFormat="false" ht="13.8" hidden="false" customHeight="false" outlineLevel="0" collapsed="false">
      <c r="F782" s="221"/>
    </row>
    <row r="783" customFormat="false" ht="13.8" hidden="false" customHeight="false" outlineLevel="0" collapsed="false">
      <c r="F783" s="221"/>
    </row>
    <row r="784" customFormat="false" ht="13.8" hidden="false" customHeight="false" outlineLevel="0" collapsed="false">
      <c r="F784" s="221"/>
    </row>
    <row r="785" customFormat="false" ht="13.8" hidden="false" customHeight="false" outlineLevel="0" collapsed="false">
      <c r="F785" s="221"/>
    </row>
    <row r="786" customFormat="false" ht="13.8" hidden="false" customHeight="false" outlineLevel="0" collapsed="false">
      <c r="F786" s="221"/>
    </row>
    <row r="787" customFormat="false" ht="13.8" hidden="false" customHeight="false" outlineLevel="0" collapsed="false">
      <c r="F787" s="221"/>
    </row>
    <row r="788" customFormat="false" ht="13.8" hidden="false" customHeight="false" outlineLevel="0" collapsed="false">
      <c r="F788" s="221"/>
    </row>
    <row r="789" customFormat="false" ht="13.8" hidden="false" customHeight="false" outlineLevel="0" collapsed="false">
      <c r="F789" s="221"/>
    </row>
    <row r="790" customFormat="false" ht="13.8" hidden="false" customHeight="false" outlineLevel="0" collapsed="false">
      <c r="F790" s="221"/>
    </row>
    <row r="791" customFormat="false" ht="13.8" hidden="false" customHeight="false" outlineLevel="0" collapsed="false">
      <c r="F791" s="221"/>
    </row>
    <row r="792" customFormat="false" ht="13.8" hidden="false" customHeight="false" outlineLevel="0" collapsed="false">
      <c r="F792" s="221"/>
    </row>
    <row r="793" customFormat="false" ht="13.8" hidden="false" customHeight="false" outlineLevel="0" collapsed="false">
      <c r="F793" s="221"/>
    </row>
    <row r="794" customFormat="false" ht="13.8" hidden="false" customHeight="false" outlineLevel="0" collapsed="false">
      <c r="F794" s="221"/>
    </row>
    <row r="795" customFormat="false" ht="13.8" hidden="false" customHeight="false" outlineLevel="0" collapsed="false">
      <c r="F795" s="221"/>
    </row>
    <row r="796" customFormat="false" ht="13.8" hidden="false" customHeight="false" outlineLevel="0" collapsed="false">
      <c r="F796" s="221"/>
    </row>
    <row r="797" customFormat="false" ht="13.8" hidden="false" customHeight="false" outlineLevel="0" collapsed="false">
      <c r="F797" s="221"/>
    </row>
    <row r="798" customFormat="false" ht="13.8" hidden="false" customHeight="false" outlineLevel="0" collapsed="false">
      <c r="F798" s="221"/>
    </row>
    <row r="799" customFormat="false" ht="13.8" hidden="false" customHeight="false" outlineLevel="0" collapsed="false">
      <c r="F799" s="221"/>
    </row>
    <row r="800" customFormat="false" ht="13.8" hidden="false" customHeight="false" outlineLevel="0" collapsed="false">
      <c r="F800" s="221"/>
    </row>
    <row r="801" customFormat="false" ht="13.8" hidden="false" customHeight="false" outlineLevel="0" collapsed="false">
      <c r="F801" s="221"/>
    </row>
    <row r="802" customFormat="false" ht="13.8" hidden="false" customHeight="false" outlineLevel="0" collapsed="false">
      <c r="F802" s="221"/>
    </row>
    <row r="803" customFormat="false" ht="13.8" hidden="false" customHeight="false" outlineLevel="0" collapsed="false">
      <c r="F803" s="221"/>
    </row>
    <row r="804" customFormat="false" ht="13.8" hidden="false" customHeight="false" outlineLevel="0" collapsed="false">
      <c r="F804" s="221"/>
    </row>
    <row r="805" customFormat="false" ht="13.8" hidden="false" customHeight="false" outlineLevel="0" collapsed="false">
      <c r="F805" s="221"/>
    </row>
    <row r="806" customFormat="false" ht="13.8" hidden="false" customHeight="false" outlineLevel="0" collapsed="false">
      <c r="F806" s="221"/>
    </row>
    <row r="807" customFormat="false" ht="13.8" hidden="false" customHeight="false" outlineLevel="0" collapsed="false">
      <c r="F807" s="221"/>
    </row>
    <row r="808" customFormat="false" ht="13.8" hidden="false" customHeight="false" outlineLevel="0" collapsed="false">
      <c r="F808" s="221"/>
    </row>
    <row r="809" customFormat="false" ht="13.8" hidden="false" customHeight="false" outlineLevel="0" collapsed="false">
      <c r="F809" s="221"/>
    </row>
    <row r="810" customFormat="false" ht="13.8" hidden="false" customHeight="false" outlineLevel="0" collapsed="false">
      <c r="F810" s="221"/>
    </row>
    <row r="811" customFormat="false" ht="13.8" hidden="false" customHeight="false" outlineLevel="0" collapsed="false">
      <c r="F811" s="221"/>
    </row>
    <row r="812" customFormat="false" ht="13.8" hidden="false" customHeight="false" outlineLevel="0" collapsed="false">
      <c r="F812" s="221"/>
    </row>
    <row r="813" customFormat="false" ht="13.8" hidden="false" customHeight="false" outlineLevel="0" collapsed="false">
      <c r="F813" s="221"/>
    </row>
    <row r="814" customFormat="false" ht="13.8" hidden="false" customHeight="false" outlineLevel="0" collapsed="false">
      <c r="F814" s="221"/>
    </row>
    <row r="815" customFormat="false" ht="13.8" hidden="false" customHeight="false" outlineLevel="0" collapsed="false">
      <c r="F815" s="221"/>
    </row>
    <row r="816" customFormat="false" ht="13.8" hidden="false" customHeight="false" outlineLevel="0" collapsed="false">
      <c r="F816" s="221"/>
    </row>
    <row r="817" customFormat="false" ht="13.8" hidden="false" customHeight="false" outlineLevel="0" collapsed="false">
      <c r="F817" s="221"/>
    </row>
    <row r="818" customFormat="false" ht="13.8" hidden="false" customHeight="false" outlineLevel="0" collapsed="false">
      <c r="F818" s="221"/>
    </row>
    <row r="819" customFormat="false" ht="13.8" hidden="false" customHeight="false" outlineLevel="0" collapsed="false">
      <c r="F819" s="221"/>
    </row>
    <row r="820" customFormat="false" ht="13.8" hidden="false" customHeight="false" outlineLevel="0" collapsed="false">
      <c r="F820" s="221"/>
    </row>
    <row r="821" customFormat="false" ht="13.8" hidden="false" customHeight="false" outlineLevel="0" collapsed="false">
      <c r="F821" s="221"/>
    </row>
    <row r="822" customFormat="false" ht="13.8" hidden="false" customHeight="false" outlineLevel="0" collapsed="false">
      <c r="F822" s="221"/>
    </row>
    <row r="823" customFormat="false" ht="13.8" hidden="false" customHeight="false" outlineLevel="0" collapsed="false">
      <c r="F823" s="221"/>
    </row>
    <row r="824" customFormat="false" ht="13.8" hidden="false" customHeight="false" outlineLevel="0" collapsed="false">
      <c r="F824" s="221"/>
    </row>
    <row r="825" customFormat="false" ht="13.8" hidden="false" customHeight="false" outlineLevel="0" collapsed="false">
      <c r="F825" s="221"/>
    </row>
    <row r="826" customFormat="false" ht="13.8" hidden="false" customHeight="false" outlineLevel="0" collapsed="false">
      <c r="F826" s="221"/>
    </row>
    <row r="827" customFormat="false" ht="13.8" hidden="false" customHeight="false" outlineLevel="0" collapsed="false">
      <c r="F827" s="221"/>
    </row>
    <row r="828" customFormat="false" ht="13.8" hidden="false" customHeight="false" outlineLevel="0" collapsed="false">
      <c r="F828" s="221"/>
    </row>
    <row r="829" customFormat="false" ht="13.8" hidden="false" customHeight="false" outlineLevel="0" collapsed="false">
      <c r="F829" s="221"/>
    </row>
    <row r="830" customFormat="false" ht="13.8" hidden="false" customHeight="false" outlineLevel="0" collapsed="false">
      <c r="F830" s="221"/>
    </row>
    <row r="831" customFormat="false" ht="13.8" hidden="false" customHeight="false" outlineLevel="0" collapsed="false">
      <c r="F831" s="221"/>
    </row>
    <row r="832" customFormat="false" ht="13.8" hidden="false" customHeight="false" outlineLevel="0" collapsed="false">
      <c r="F832" s="221"/>
    </row>
    <row r="833" customFormat="false" ht="13.8" hidden="false" customHeight="false" outlineLevel="0" collapsed="false">
      <c r="F833" s="221"/>
    </row>
    <row r="834" customFormat="false" ht="13.8" hidden="false" customHeight="false" outlineLevel="0" collapsed="false">
      <c r="F834" s="221"/>
    </row>
    <row r="835" customFormat="false" ht="13.8" hidden="false" customHeight="false" outlineLevel="0" collapsed="false">
      <c r="F835" s="221"/>
    </row>
    <row r="836" customFormat="false" ht="13.8" hidden="false" customHeight="false" outlineLevel="0" collapsed="false">
      <c r="F836" s="221"/>
    </row>
    <row r="837" customFormat="false" ht="13.8" hidden="false" customHeight="false" outlineLevel="0" collapsed="false">
      <c r="F837" s="221"/>
    </row>
    <row r="838" customFormat="false" ht="13.8" hidden="false" customHeight="false" outlineLevel="0" collapsed="false">
      <c r="F838" s="221"/>
    </row>
    <row r="839" customFormat="false" ht="13.8" hidden="false" customHeight="false" outlineLevel="0" collapsed="false">
      <c r="F839" s="221"/>
    </row>
    <row r="840" customFormat="false" ht="13.8" hidden="false" customHeight="false" outlineLevel="0" collapsed="false">
      <c r="F840" s="221"/>
    </row>
    <row r="841" customFormat="false" ht="13.8" hidden="false" customHeight="false" outlineLevel="0" collapsed="false">
      <c r="F841" s="221"/>
    </row>
    <row r="842" customFormat="false" ht="13.8" hidden="false" customHeight="false" outlineLevel="0" collapsed="false">
      <c r="F842" s="221"/>
    </row>
    <row r="843" customFormat="false" ht="13.8" hidden="false" customHeight="false" outlineLevel="0" collapsed="false">
      <c r="F843" s="221"/>
    </row>
    <row r="844" customFormat="false" ht="13.8" hidden="false" customHeight="false" outlineLevel="0" collapsed="false">
      <c r="F844" s="221"/>
    </row>
    <row r="845" customFormat="false" ht="13.8" hidden="false" customHeight="false" outlineLevel="0" collapsed="false">
      <c r="F845" s="221"/>
    </row>
    <row r="846" customFormat="false" ht="13.8" hidden="false" customHeight="false" outlineLevel="0" collapsed="false">
      <c r="F846" s="221"/>
    </row>
    <row r="847" customFormat="false" ht="13.8" hidden="false" customHeight="false" outlineLevel="0" collapsed="false">
      <c r="F847" s="221"/>
    </row>
    <row r="848" customFormat="false" ht="13.8" hidden="false" customHeight="false" outlineLevel="0" collapsed="false">
      <c r="F848" s="221"/>
    </row>
    <row r="849" customFormat="false" ht="13.8" hidden="false" customHeight="false" outlineLevel="0" collapsed="false">
      <c r="F849" s="221"/>
    </row>
    <row r="850" customFormat="false" ht="13.8" hidden="false" customHeight="false" outlineLevel="0" collapsed="false">
      <c r="F850" s="221"/>
    </row>
    <row r="851" customFormat="false" ht="13.8" hidden="false" customHeight="false" outlineLevel="0" collapsed="false">
      <c r="F851" s="221"/>
    </row>
    <row r="852" customFormat="false" ht="13.8" hidden="false" customHeight="false" outlineLevel="0" collapsed="false">
      <c r="F852" s="221"/>
    </row>
    <row r="853" customFormat="false" ht="13.8" hidden="false" customHeight="false" outlineLevel="0" collapsed="false">
      <c r="F853" s="221"/>
    </row>
    <row r="854" customFormat="false" ht="13.8" hidden="false" customHeight="false" outlineLevel="0" collapsed="false">
      <c r="F854" s="221"/>
    </row>
    <row r="855" customFormat="false" ht="13.8" hidden="false" customHeight="false" outlineLevel="0" collapsed="false">
      <c r="F855" s="221"/>
    </row>
    <row r="856" customFormat="false" ht="13.8" hidden="false" customHeight="false" outlineLevel="0" collapsed="false">
      <c r="F856" s="221"/>
    </row>
    <row r="857" customFormat="false" ht="13.8" hidden="false" customHeight="false" outlineLevel="0" collapsed="false">
      <c r="F857" s="221"/>
    </row>
    <row r="858" customFormat="false" ht="13.8" hidden="false" customHeight="false" outlineLevel="0" collapsed="false">
      <c r="F858" s="221"/>
    </row>
    <row r="859" customFormat="false" ht="13.8" hidden="false" customHeight="false" outlineLevel="0" collapsed="false">
      <c r="F859" s="221"/>
    </row>
    <row r="860" customFormat="false" ht="13.8" hidden="false" customHeight="false" outlineLevel="0" collapsed="false">
      <c r="F860" s="221"/>
    </row>
    <row r="861" customFormat="false" ht="13.8" hidden="false" customHeight="false" outlineLevel="0" collapsed="false">
      <c r="F861" s="221"/>
    </row>
    <row r="862" customFormat="false" ht="13.8" hidden="false" customHeight="false" outlineLevel="0" collapsed="false">
      <c r="F862" s="221"/>
    </row>
    <row r="863" customFormat="false" ht="13.8" hidden="false" customHeight="false" outlineLevel="0" collapsed="false">
      <c r="F863" s="221"/>
    </row>
    <row r="864" customFormat="false" ht="13.8" hidden="false" customHeight="false" outlineLevel="0" collapsed="false">
      <c r="F864" s="221"/>
    </row>
    <row r="865" customFormat="false" ht="13.8" hidden="false" customHeight="false" outlineLevel="0" collapsed="false">
      <c r="F865" s="221"/>
    </row>
    <row r="866" customFormat="false" ht="13.8" hidden="false" customHeight="false" outlineLevel="0" collapsed="false">
      <c r="F866" s="221"/>
    </row>
    <row r="867" customFormat="false" ht="13.8" hidden="false" customHeight="false" outlineLevel="0" collapsed="false">
      <c r="F867" s="221"/>
    </row>
    <row r="868" customFormat="false" ht="13.8" hidden="false" customHeight="false" outlineLevel="0" collapsed="false">
      <c r="F868" s="221"/>
    </row>
    <row r="869" customFormat="false" ht="13.8" hidden="false" customHeight="false" outlineLevel="0" collapsed="false">
      <c r="F869" s="221"/>
    </row>
    <row r="870" customFormat="false" ht="13.8" hidden="false" customHeight="false" outlineLevel="0" collapsed="false">
      <c r="F870" s="221"/>
    </row>
    <row r="871" customFormat="false" ht="13.8" hidden="false" customHeight="false" outlineLevel="0" collapsed="false">
      <c r="F871" s="221"/>
    </row>
    <row r="872" customFormat="false" ht="13.8" hidden="false" customHeight="false" outlineLevel="0" collapsed="false">
      <c r="F872" s="221"/>
    </row>
    <row r="873" customFormat="false" ht="13.8" hidden="false" customHeight="false" outlineLevel="0" collapsed="false">
      <c r="F873" s="221"/>
    </row>
    <row r="874" customFormat="false" ht="13.8" hidden="false" customHeight="false" outlineLevel="0" collapsed="false">
      <c r="F874" s="221"/>
    </row>
    <row r="875" customFormat="false" ht="13.8" hidden="false" customHeight="false" outlineLevel="0" collapsed="false">
      <c r="F875" s="221"/>
    </row>
    <row r="876" customFormat="false" ht="13.8" hidden="false" customHeight="false" outlineLevel="0" collapsed="false">
      <c r="F876" s="221"/>
    </row>
    <row r="877" customFormat="false" ht="13.8" hidden="false" customHeight="false" outlineLevel="0" collapsed="false">
      <c r="F877" s="221"/>
    </row>
    <row r="878" customFormat="false" ht="13.8" hidden="false" customHeight="false" outlineLevel="0" collapsed="false">
      <c r="F878" s="221"/>
    </row>
    <row r="879" customFormat="false" ht="13.8" hidden="false" customHeight="false" outlineLevel="0" collapsed="false">
      <c r="F879" s="221"/>
    </row>
    <row r="880" customFormat="false" ht="13.8" hidden="false" customHeight="false" outlineLevel="0" collapsed="false">
      <c r="F880" s="221"/>
    </row>
    <row r="881" customFormat="false" ht="13.8" hidden="false" customHeight="false" outlineLevel="0" collapsed="false">
      <c r="F881" s="221"/>
    </row>
    <row r="882" customFormat="false" ht="13.8" hidden="false" customHeight="false" outlineLevel="0" collapsed="false">
      <c r="F882" s="221"/>
    </row>
    <row r="883" customFormat="false" ht="13.8" hidden="false" customHeight="false" outlineLevel="0" collapsed="false">
      <c r="F883" s="221"/>
    </row>
    <row r="884" customFormat="false" ht="13.8" hidden="false" customHeight="false" outlineLevel="0" collapsed="false">
      <c r="F884" s="221"/>
    </row>
    <row r="885" customFormat="false" ht="13.8" hidden="false" customHeight="false" outlineLevel="0" collapsed="false">
      <c r="F885" s="221"/>
    </row>
    <row r="886" customFormat="false" ht="13.8" hidden="false" customHeight="false" outlineLevel="0" collapsed="false">
      <c r="F886" s="221"/>
    </row>
    <row r="887" customFormat="false" ht="13.8" hidden="false" customHeight="false" outlineLevel="0" collapsed="false">
      <c r="F887" s="221"/>
    </row>
    <row r="888" customFormat="false" ht="13.8" hidden="false" customHeight="false" outlineLevel="0" collapsed="false">
      <c r="F888" s="221"/>
    </row>
    <row r="889" customFormat="false" ht="13.8" hidden="false" customHeight="false" outlineLevel="0" collapsed="false">
      <c r="F889" s="221"/>
    </row>
    <row r="890" customFormat="false" ht="13.8" hidden="false" customHeight="false" outlineLevel="0" collapsed="false">
      <c r="F890" s="221"/>
    </row>
    <row r="891" customFormat="false" ht="13.8" hidden="false" customHeight="false" outlineLevel="0" collapsed="false">
      <c r="F891" s="221"/>
    </row>
    <row r="892" customFormat="false" ht="13.8" hidden="false" customHeight="false" outlineLevel="0" collapsed="false">
      <c r="F892" s="221"/>
    </row>
    <row r="893" customFormat="false" ht="13.8" hidden="false" customHeight="false" outlineLevel="0" collapsed="false">
      <c r="F893" s="221"/>
    </row>
    <row r="894" customFormat="false" ht="13.8" hidden="false" customHeight="false" outlineLevel="0" collapsed="false">
      <c r="F894" s="221"/>
    </row>
    <row r="895" customFormat="false" ht="13.8" hidden="false" customHeight="false" outlineLevel="0" collapsed="false">
      <c r="F895" s="221"/>
    </row>
    <row r="896" customFormat="false" ht="13.8" hidden="false" customHeight="false" outlineLevel="0" collapsed="false">
      <c r="F896" s="221"/>
    </row>
    <row r="897" customFormat="false" ht="13.8" hidden="false" customHeight="false" outlineLevel="0" collapsed="false">
      <c r="F897" s="221"/>
    </row>
    <row r="898" customFormat="false" ht="13.8" hidden="false" customHeight="false" outlineLevel="0" collapsed="false">
      <c r="F898" s="221"/>
    </row>
    <row r="899" customFormat="false" ht="13.8" hidden="false" customHeight="false" outlineLevel="0" collapsed="false">
      <c r="F899" s="221"/>
    </row>
    <row r="900" customFormat="false" ht="13.8" hidden="false" customHeight="false" outlineLevel="0" collapsed="false">
      <c r="F900" s="221"/>
    </row>
    <row r="901" customFormat="false" ht="13.8" hidden="false" customHeight="false" outlineLevel="0" collapsed="false">
      <c r="F901" s="221"/>
    </row>
    <row r="902" customFormat="false" ht="13.8" hidden="false" customHeight="false" outlineLevel="0" collapsed="false">
      <c r="F902" s="221"/>
    </row>
    <row r="903" customFormat="false" ht="13.8" hidden="false" customHeight="false" outlineLevel="0" collapsed="false">
      <c r="F903" s="221"/>
    </row>
    <row r="904" customFormat="false" ht="13.8" hidden="false" customHeight="false" outlineLevel="0" collapsed="false">
      <c r="F904" s="221"/>
    </row>
    <row r="905" customFormat="false" ht="13.8" hidden="false" customHeight="false" outlineLevel="0" collapsed="false">
      <c r="F905" s="221"/>
    </row>
    <row r="906" customFormat="false" ht="13.8" hidden="false" customHeight="false" outlineLevel="0" collapsed="false">
      <c r="F906" s="221"/>
    </row>
    <row r="907" customFormat="false" ht="13.8" hidden="false" customHeight="false" outlineLevel="0" collapsed="false">
      <c r="F907" s="221"/>
    </row>
    <row r="908" customFormat="false" ht="13.8" hidden="false" customHeight="false" outlineLevel="0" collapsed="false">
      <c r="F908" s="221"/>
    </row>
    <row r="909" customFormat="false" ht="13.8" hidden="false" customHeight="false" outlineLevel="0" collapsed="false">
      <c r="F909" s="221"/>
    </row>
    <row r="910" customFormat="false" ht="13.8" hidden="false" customHeight="false" outlineLevel="0" collapsed="false">
      <c r="F910" s="221"/>
    </row>
    <row r="911" customFormat="false" ht="13.8" hidden="false" customHeight="false" outlineLevel="0" collapsed="false">
      <c r="F911" s="221"/>
    </row>
    <row r="912" customFormat="false" ht="13.8" hidden="false" customHeight="false" outlineLevel="0" collapsed="false">
      <c r="F912" s="221"/>
    </row>
    <row r="913" customFormat="false" ht="13.8" hidden="false" customHeight="false" outlineLevel="0" collapsed="false">
      <c r="F913" s="221"/>
    </row>
    <row r="914" customFormat="false" ht="13.8" hidden="false" customHeight="false" outlineLevel="0" collapsed="false">
      <c r="F914" s="221"/>
    </row>
    <row r="915" customFormat="false" ht="13.8" hidden="false" customHeight="false" outlineLevel="0" collapsed="false">
      <c r="F915" s="221"/>
    </row>
    <row r="916" customFormat="false" ht="13.8" hidden="false" customHeight="false" outlineLevel="0" collapsed="false">
      <c r="F916" s="221"/>
    </row>
    <row r="917" customFormat="false" ht="13.8" hidden="false" customHeight="false" outlineLevel="0" collapsed="false">
      <c r="F917" s="221"/>
    </row>
    <row r="918" customFormat="false" ht="13.8" hidden="false" customHeight="false" outlineLevel="0" collapsed="false">
      <c r="F918" s="221"/>
    </row>
    <row r="919" customFormat="false" ht="13.8" hidden="false" customHeight="false" outlineLevel="0" collapsed="false">
      <c r="F919" s="221"/>
    </row>
    <row r="920" customFormat="false" ht="13.8" hidden="false" customHeight="false" outlineLevel="0" collapsed="false">
      <c r="F920" s="221"/>
    </row>
    <row r="921" customFormat="false" ht="13.8" hidden="false" customHeight="false" outlineLevel="0" collapsed="false">
      <c r="F921" s="221"/>
    </row>
    <row r="922" customFormat="false" ht="13.8" hidden="false" customHeight="false" outlineLevel="0" collapsed="false">
      <c r="F922" s="221"/>
    </row>
    <row r="923" customFormat="false" ht="13.8" hidden="false" customHeight="false" outlineLevel="0" collapsed="false">
      <c r="F923" s="221"/>
    </row>
    <row r="924" customFormat="false" ht="13.8" hidden="false" customHeight="false" outlineLevel="0" collapsed="false">
      <c r="F924" s="221"/>
    </row>
    <row r="925" customFormat="false" ht="13.8" hidden="false" customHeight="false" outlineLevel="0" collapsed="false">
      <c r="F925" s="221"/>
    </row>
    <row r="926" customFormat="false" ht="13.8" hidden="false" customHeight="false" outlineLevel="0" collapsed="false">
      <c r="F926" s="221"/>
    </row>
    <row r="927" customFormat="false" ht="13.8" hidden="false" customHeight="false" outlineLevel="0" collapsed="false">
      <c r="F927" s="221"/>
    </row>
    <row r="928" customFormat="false" ht="13.8" hidden="false" customHeight="false" outlineLevel="0" collapsed="false">
      <c r="F928" s="221"/>
    </row>
    <row r="929" customFormat="false" ht="13.8" hidden="false" customHeight="false" outlineLevel="0" collapsed="false">
      <c r="F929" s="221"/>
    </row>
    <row r="930" customFormat="false" ht="13.8" hidden="false" customHeight="false" outlineLevel="0" collapsed="false">
      <c r="F930" s="221"/>
    </row>
    <row r="931" customFormat="false" ht="13.8" hidden="false" customHeight="false" outlineLevel="0" collapsed="false">
      <c r="F931" s="221"/>
    </row>
    <row r="932" customFormat="false" ht="13.8" hidden="false" customHeight="false" outlineLevel="0" collapsed="false">
      <c r="F932" s="221"/>
    </row>
    <row r="933" customFormat="false" ht="13.8" hidden="false" customHeight="false" outlineLevel="0" collapsed="false">
      <c r="F933" s="221"/>
    </row>
    <row r="934" customFormat="false" ht="13.8" hidden="false" customHeight="false" outlineLevel="0" collapsed="false">
      <c r="F934" s="221"/>
    </row>
    <row r="935" customFormat="false" ht="13.8" hidden="false" customHeight="false" outlineLevel="0" collapsed="false">
      <c r="F935" s="221"/>
    </row>
    <row r="936" customFormat="false" ht="13.8" hidden="false" customHeight="false" outlineLevel="0" collapsed="false">
      <c r="F936" s="221"/>
    </row>
    <row r="937" customFormat="false" ht="13.8" hidden="false" customHeight="false" outlineLevel="0" collapsed="false">
      <c r="F937" s="221"/>
    </row>
    <row r="938" customFormat="false" ht="13.8" hidden="false" customHeight="false" outlineLevel="0" collapsed="false">
      <c r="F938" s="221"/>
    </row>
    <row r="939" customFormat="false" ht="13.8" hidden="false" customHeight="false" outlineLevel="0" collapsed="false">
      <c r="F939" s="221"/>
    </row>
    <row r="940" customFormat="false" ht="13.8" hidden="false" customHeight="false" outlineLevel="0" collapsed="false">
      <c r="F940" s="221"/>
    </row>
    <row r="941" customFormat="false" ht="13.8" hidden="false" customHeight="false" outlineLevel="0" collapsed="false">
      <c r="F941" s="221"/>
    </row>
    <row r="942" customFormat="false" ht="13.8" hidden="false" customHeight="false" outlineLevel="0" collapsed="false">
      <c r="F942" s="221"/>
    </row>
    <row r="943" customFormat="false" ht="13.8" hidden="false" customHeight="false" outlineLevel="0" collapsed="false">
      <c r="F943" s="221"/>
    </row>
    <row r="944" customFormat="false" ht="13.8" hidden="false" customHeight="false" outlineLevel="0" collapsed="false">
      <c r="F944" s="221"/>
    </row>
    <row r="945" customFormat="false" ht="13.8" hidden="false" customHeight="false" outlineLevel="0" collapsed="false">
      <c r="F945" s="221"/>
    </row>
    <row r="946" customFormat="false" ht="13.8" hidden="false" customHeight="false" outlineLevel="0" collapsed="false">
      <c r="F946" s="221"/>
    </row>
    <row r="947" customFormat="false" ht="13.8" hidden="false" customHeight="false" outlineLevel="0" collapsed="false">
      <c r="F947" s="221"/>
    </row>
    <row r="948" customFormat="false" ht="13.8" hidden="false" customHeight="false" outlineLevel="0" collapsed="false">
      <c r="F948" s="221"/>
    </row>
    <row r="949" customFormat="false" ht="13.8" hidden="false" customHeight="false" outlineLevel="0" collapsed="false">
      <c r="F949" s="221"/>
    </row>
    <row r="950" customFormat="false" ht="13.8" hidden="false" customHeight="false" outlineLevel="0" collapsed="false">
      <c r="F950" s="221"/>
    </row>
    <row r="951" customFormat="false" ht="13.8" hidden="false" customHeight="false" outlineLevel="0" collapsed="false">
      <c r="F951" s="221"/>
    </row>
    <row r="952" customFormat="false" ht="13.8" hidden="false" customHeight="false" outlineLevel="0" collapsed="false">
      <c r="F952" s="221"/>
    </row>
    <row r="953" customFormat="false" ht="13.8" hidden="false" customHeight="false" outlineLevel="0" collapsed="false">
      <c r="F953" s="221"/>
    </row>
    <row r="954" customFormat="false" ht="13.8" hidden="false" customHeight="false" outlineLevel="0" collapsed="false">
      <c r="F954" s="221"/>
    </row>
    <row r="955" customFormat="false" ht="13.8" hidden="false" customHeight="false" outlineLevel="0" collapsed="false">
      <c r="F955" s="221"/>
    </row>
    <row r="956" customFormat="false" ht="13.8" hidden="false" customHeight="false" outlineLevel="0" collapsed="false">
      <c r="F956" s="221"/>
    </row>
    <row r="957" customFormat="false" ht="13.8" hidden="false" customHeight="false" outlineLevel="0" collapsed="false">
      <c r="F957" s="221"/>
    </row>
    <row r="958" customFormat="false" ht="13.8" hidden="false" customHeight="false" outlineLevel="0" collapsed="false">
      <c r="F958" s="221"/>
    </row>
    <row r="959" customFormat="false" ht="13.8" hidden="false" customHeight="false" outlineLevel="0" collapsed="false">
      <c r="F959" s="221"/>
    </row>
    <row r="960" customFormat="false" ht="13.8" hidden="false" customHeight="false" outlineLevel="0" collapsed="false">
      <c r="F960" s="221"/>
    </row>
    <row r="961" customFormat="false" ht="13.8" hidden="false" customHeight="false" outlineLevel="0" collapsed="false">
      <c r="F961" s="221"/>
    </row>
    <row r="962" customFormat="false" ht="13.8" hidden="false" customHeight="false" outlineLevel="0" collapsed="false">
      <c r="F962" s="221"/>
    </row>
    <row r="963" customFormat="false" ht="13.8" hidden="false" customHeight="false" outlineLevel="0" collapsed="false">
      <c r="F963" s="221"/>
    </row>
    <row r="964" customFormat="false" ht="13.8" hidden="false" customHeight="false" outlineLevel="0" collapsed="false">
      <c r="F964" s="221"/>
    </row>
    <row r="965" customFormat="false" ht="13.8" hidden="false" customHeight="false" outlineLevel="0" collapsed="false">
      <c r="F965" s="221"/>
    </row>
    <row r="966" customFormat="false" ht="13.8" hidden="false" customHeight="false" outlineLevel="0" collapsed="false">
      <c r="F966" s="221"/>
    </row>
    <row r="967" customFormat="false" ht="13.8" hidden="false" customHeight="false" outlineLevel="0" collapsed="false">
      <c r="F967" s="221"/>
    </row>
    <row r="968" customFormat="false" ht="13.8" hidden="false" customHeight="false" outlineLevel="0" collapsed="false">
      <c r="F968" s="221"/>
    </row>
    <row r="969" customFormat="false" ht="13.8" hidden="false" customHeight="false" outlineLevel="0" collapsed="false">
      <c r="F969" s="221"/>
    </row>
    <row r="970" customFormat="false" ht="13.8" hidden="false" customHeight="false" outlineLevel="0" collapsed="false">
      <c r="F970" s="221"/>
    </row>
    <row r="971" customFormat="false" ht="13.8" hidden="false" customHeight="false" outlineLevel="0" collapsed="false">
      <c r="F971" s="221"/>
    </row>
    <row r="972" customFormat="false" ht="13.8" hidden="false" customHeight="false" outlineLevel="0" collapsed="false">
      <c r="F972" s="221"/>
    </row>
    <row r="973" customFormat="false" ht="13.8" hidden="false" customHeight="false" outlineLevel="0" collapsed="false">
      <c r="F973" s="221"/>
    </row>
    <row r="974" customFormat="false" ht="13.8" hidden="false" customHeight="false" outlineLevel="0" collapsed="false">
      <c r="F974" s="221"/>
    </row>
    <row r="975" customFormat="false" ht="13.8" hidden="false" customHeight="false" outlineLevel="0" collapsed="false">
      <c r="F975" s="221"/>
    </row>
    <row r="976" customFormat="false" ht="13.8" hidden="false" customHeight="false" outlineLevel="0" collapsed="false">
      <c r="F976" s="221"/>
    </row>
    <row r="977" customFormat="false" ht="13.8" hidden="false" customHeight="false" outlineLevel="0" collapsed="false">
      <c r="F977" s="221"/>
    </row>
    <row r="978" customFormat="false" ht="13.8" hidden="false" customHeight="false" outlineLevel="0" collapsed="false">
      <c r="F978" s="221"/>
    </row>
    <row r="979" customFormat="false" ht="13.8" hidden="false" customHeight="false" outlineLevel="0" collapsed="false">
      <c r="F979" s="221"/>
    </row>
    <row r="980" customFormat="false" ht="13.8" hidden="false" customHeight="false" outlineLevel="0" collapsed="false">
      <c r="F980" s="221"/>
    </row>
    <row r="981" customFormat="false" ht="13.8" hidden="false" customHeight="false" outlineLevel="0" collapsed="false">
      <c r="F981" s="221"/>
    </row>
    <row r="982" customFormat="false" ht="13.8" hidden="false" customHeight="false" outlineLevel="0" collapsed="false">
      <c r="F982" s="221"/>
    </row>
    <row r="983" customFormat="false" ht="13.8" hidden="false" customHeight="false" outlineLevel="0" collapsed="false">
      <c r="F983" s="221"/>
    </row>
    <row r="984" customFormat="false" ht="13.8" hidden="false" customHeight="false" outlineLevel="0" collapsed="false">
      <c r="F984" s="221"/>
    </row>
    <row r="985" customFormat="false" ht="13.8" hidden="false" customHeight="false" outlineLevel="0" collapsed="false">
      <c r="F985" s="221"/>
    </row>
    <row r="986" customFormat="false" ht="13.8" hidden="false" customHeight="false" outlineLevel="0" collapsed="false">
      <c r="F986" s="221"/>
    </row>
    <row r="987" customFormat="false" ht="13.8" hidden="false" customHeight="false" outlineLevel="0" collapsed="false">
      <c r="F987" s="221"/>
    </row>
    <row r="988" customFormat="false" ht="13.8" hidden="false" customHeight="false" outlineLevel="0" collapsed="false">
      <c r="F988" s="221"/>
    </row>
    <row r="989" customFormat="false" ht="13.8" hidden="false" customHeight="false" outlineLevel="0" collapsed="false">
      <c r="F989" s="221"/>
    </row>
    <row r="990" customFormat="false" ht="13.8" hidden="false" customHeight="false" outlineLevel="0" collapsed="false">
      <c r="F990" s="221"/>
    </row>
    <row r="991" customFormat="false" ht="13.8" hidden="false" customHeight="false" outlineLevel="0" collapsed="false">
      <c r="F991" s="221"/>
    </row>
    <row r="992" customFormat="false" ht="13.8" hidden="false" customHeight="false" outlineLevel="0" collapsed="false">
      <c r="F992" s="221"/>
    </row>
    <row r="993" customFormat="false" ht="13.8" hidden="false" customHeight="false" outlineLevel="0" collapsed="false">
      <c r="F993" s="221"/>
    </row>
    <row r="994" customFormat="false" ht="13.8" hidden="false" customHeight="false" outlineLevel="0" collapsed="false">
      <c r="F994" s="221"/>
    </row>
    <row r="995" customFormat="false" ht="13.8" hidden="false" customHeight="false" outlineLevel="0" collapsed="false">
      <c r="F995" s="221"/>
    </row>
    <row r="996" customFormat="false" ht="13.8" hidden="false" customHeight="false" outlineLevel="0" collapsed="false">
      <c r="F996" s="221"/>
    </row>
    <row r="997" customFormat="false" ht="13.8" hidden="false" customHeight="false" outlineLevel="0" collapsed="false">
      <c r="F997" s="221"/>
    </row>
    <row r="998" customFormat="false" ht="13.8" hidden="false" customHeight="false" outlineLevel="0" collapsed="false">
      <c r="F998" s="221"/>
    </row>
    <row r="999" customFormat="false" ht="13.8" hidden="false" customHeight="false" outlineLevel="0" collapsed="false">
      <c r="F999" s="221"/>
    </row>
    <row r="1000" customFormat="false" ht="13.8" hidden="false" customHeight="false" outlineLevel="0" collapsed="false">
      <c r="F1000" s="221"/>
    </row>
    <row r="1001" customFormat="false" ht="13.8" hidden="false" customHeight="false" outlineLevel="0" collapsed="false">
      <c r="F1001" s="221"/>
    </row>
    <row r="1002" customFormat="false" ht="13.8" hidden="false" customHeight="false" outlineLevel="0" collapsed="false">
      <c r="F1002" s="221"/>
    </row>
    <row r="1003" customFormat="false" ht="13.8" hidden="false" customHeight="false" outlineLevel="0" collapsed="false">
      <c r="F1003" s="221"/>
    </row>
    <row r="1004" customFormat="false" ht="13.8" hidden="false" customHeight="false" outlineLevel="0" collapsed="false">
      <c r="F1004" s="221"/>
    </row>
    <row r="1005" customFormat="false" ht="13.8" hidden="false" customHeight="false" outlineLevel="0" collapsed="false">
      <c r="F1005" s="221"/>
    </row>
    <row r="1006" customFormat="false" ht="13.8" hidden="false" customHeight="false" outlineLevel="0" collapsed="false">
      <c r="F1006" s="221"/>
    </row>
    <row r="1007" customFormat="false" ht="13.8" hidden="false" customHeight="false" outlineLevel="0" collapsed="false">
      <c r="F1007" s="221"/>
    </row>
    <row r="1008" customFormat="false" ht="13.8" hidden="false" customHeight="false" outlineLevel="0" collapsed="false">
      <c r="F1008" s="221"/>
    </row>
    <row r="1009" customFormat="false" ht="13.8" hidden="false" customHeight="false" outlineLevel="0" collapsed="false">
      <c r="F1009" s="221"/>
    </row>
    <row r="1010" customFormat="false" ht="13.8" hidden="false" customHeight="false" outlineLevel="0" collapsed="false">
      <c r="F1010" s="221"/>
    </row>
    <row r="1011" customFormat="false" ht="13.8" hidden="false" customHeight="false" outlineLevel="0" collapsed="false">
      <c r="F1011" s="221"/>
    </row>
    <row r="1012" customFormat="false" ht="13.8" hidden="false" customHeight="false" outlineLevel="0" collapsed="false">
      <c r="F1012" s="221"/>
    </row>
    <row r="1013" customFormat="false" ht="13.8" hidden="false" customHeight="false" outlineLevel="0" collapsed="false">
      <c r="F1013" s="221"/>
    </row>
    <row r="1014" customFormat="false" ht="13.8" hidden="false" customHeight="false" outlineLevel="0" collapsed="false">
      <c r="F1014" s="221"/>
    </row>
    <row r="1015" customFormat="false" ht="13.8" hidden="false" customHeight="false" outlineLevel="0" collapsed="false">
      <c r="F1015" s="221"/>
    </row>
    <row r="1016" customFormat="false" ht="13.8" hidden="false" customHeight="false" outlineLevel="0" collapsed="false">
      <c r="F1016" s="221"/>
    </row>
    <row r="1017" customFormat="false" ht="13.8" hidden="false" customHeight="false" outlineLevel="0" collapsed="false">
      <c r="F1017" s="221"/>
    </row>
    <row r="1018" customFormat="false" ht="13.8" hidden="false" customHeight="false" outlineLevel="0" collapsed="false">
      <c r="F1018" s="221"/>
    </row>
    <row r="1019" customFormat="false" ht="13.8" hidden="false" customHeight="false" outlineLevel="0" collapsed="false">
      <c r="F1019" s="221"/>
    </row>
    <row r="1020" customFormat="false" ht="13.8" hidden="false" customHeight="false" outlineLevel="0" collapsed="false">
      <c r="F1020" s="221"/>
    </row>
    <row r="1021" customFormat="false" ht="13.8" hidden="false" customHeight="false" outlineLevel="0" collapsed="false">
      <c r="F1021" s="221"/>
    </row>
    <row r="1022" customFormat="false" ht="13.8" hidden="false" customHeight="false" outlineLevel="0" collapsed="false">
      <c r="F1022" s="221"/>
    </row>
    <row r="1023" customFormat="false" ht="13.8" hidden="false" customHeight="false" outlineLevel="0" collapsed="false">
      <c r="F1023" s="221"/>
    </row>
    <row r="1024" customFormat="false" ht="13.8" hidden="false" customHeight="false" outlineLevel="0" collapsed="false">
      <c r="F1024" s="221"/>
    </row>
    <row r="1025" customFormat="false" ht="13.8" hidden="false" customHeight="false" outlineLevel="0" collapsed="false">
      <c r="F1025" s="221"/>
    </row>
    <row r="1026" customFormat="false" ht="13.8" hidden="false" customHeight="false" outlineLevel="0" collapsed="false">
      <c r="F1026" s="221"/>
    </row>
    <row r="1027" customFormat="false" ht="13.8" hidden="false" customHeight="false" outlineLevel="0" collapsed="false">
      <c r="F1027" s="221"/>
    </row>
    <row r="1028" customFormat="false" ht="13.8" hidden="false" customHeight="false" outlineLevel="0" collapsed="false">
      <c r="F1028" s="221"/>
    </row>
    <row r="1029" customFormat="false" ht="13.8" hidden="false" customHeight="false" outlineLevel="0" collapsed="false">
      <c r="F1029" s="221"/>
    </row>
    <row r="1030" customFormat="false" ht="13.8" hidden="false" customHeight="false" outlineLevel="0" collapsed="false">
      <c r="F1030" s="221"/>
    </row>
    <row r="1031" customFormat="false" ht="13.8" hidden="false" customHeight="false" outlineLevel="0" collapsed="false">
      <c r="F1031" s="221"/>
    </row>
    <row r="1032" customFormat="false" ht="13.8" hidden="false" customHeight="false" outlineLevel="0" collapsed="false">
      <c r="F1032" s="221"/>
    </row>
    <row r="1033" customFormat="false" ht="13.8" hidden="false" customHeight="false" outlineLevel="0" collapsed="false">
      <c r="F1033" s="221"/>
    </row>
    <row r="1034" customFormat="false" ht="13.8" hidden="false" customHeight="false" outlineLevel="0" collapsed="false">
      <c r="F1034" s="221"/>
    </row>
    <row r="1035" customFormat="false" ht="13.8" hidden="false" customHeight="false" outlineLevel="0" collapsed="false">
      <c r="F1035" s="221"/>
    </row>
    <row r="1036" customFormat="false" ht="13.8" hidden="false" customHeight="false" outlineLevel="0" collapsed="false">
      <c r="F1036" s="221"/>
    </row>
    <row r="1037" customFormat="false" ht="13.8" hidden="false" customHeight="false" outlineLevel="0" collapsed="false">
      <c r="F1037" s="221"/>
    </row>
    <row r="1038" customFormat="false" ht="13.8" hidden="false" customHeight="false" outlineLevel="0" collapsed="false">
      <c r="F1038" s="221"/>
    </row>
    <row r="1039" customFormat="false" ht="13.8" hidden="false" customHeight="false" outlineLevel="0" collapsed="false">
      <c r="F1039" s="221"/>
    </row>
    <row r="1040" customFormat="false" ht="13.8" hidden="false" customHeight="false" outlineLevel="0" collapsed="false">
      <c r="F1040" s="221"/>
    </row>
    <row r="1041" customFormat="false" ht="13.8" hidden="false" customHeight="false" outlineLevel="0" collapsed="false">
      <c r="F1041" s="221"/>
    </row>
    <row r="1042" customFormat="false" ht="13.8" hidden="false" customHeight="false" outlineLevel="0" collapsed="false">
      <c r="F1042" s="221"/>
    </row>
    <row r="1043" customFormat="false" ht="13.8" hidden="false" customHeight="false" outlineLevel="0" collapsed="false">
      <c r="F1043" s="221"/>
    </row>
    <row r="1044" customFormat="false" ht="13.8" hidden="false" customHeight="false" outlineLevel="0" collapsed="false">
      <c r="F1044" s="221"/>
    </row>
    <row r="1045" customFormat="false" ht="13.8" hidden="false" customHeight="false" outlineLevel="0" collapsed="false">
      <c r="F1045" s="221"/>
    </row>
    <row r="1046" customFormat="false" ht="13.8" hidden="false" customHeight="false" outlineLevel="0" collapsed="false">
      <c r="F1046" s="221"/>
    </row>
    <row r="1047" customFormat="false" ht="13.8" hidden="false" customHeight="false" outlineLevel="0" collapsed="false">
      <c r="F1047" s="221"/>
    </row>
    <row r="1048" customFormat="false" ht="13.8" hidden="false" customHeight="false" outlineLevel="0" collapsed="false">
      <c r="F1048" s="221"/>
    </row>
    <row r="1049" customFormat="false" ht="13.8" hidden="false" customHeight="false" outlineLevel="0" collapsed="false">
      <c r="F1049" s="221"/>
    </row>
    <row r="1050" customFormat="false" ht="13.8" hidden="false" customHeight="false" outlineLevel="0" collapsed="false">
      <c r="F1050" s="221"/>
    </row>
    <row r="1051" customFormat="false" ht="13.8" hidden="false" customHeight="false" outlineLevel="0" collapsed="false">
      <c r="F1051" s="221"/>
    </row>
    <row r="1052" customFormat="false" ht="13.8" hidden="false" customHeight="false" outlineLevel="0" collapsed="false">
      <c r="F1052" s="221"/>
    </row>
  </sheetData>
  <conditionalFormatting sqref="D5">
    <cfRule type="expression" priority="2" aboveAverage="0" equalAverage="0" bottom="0" percent="0" rank="0" text="" dxfId="15">
      <formula>$J5="instalada"</formula>
    </cfRule>
  </conditionalFormatting>
  <conditionalFormatting sqref="D5">
    <cfRule type="expression" priority="3" aboveAverage="0" equalAverage="0" bottom="0" percent="0" rank="0" text="" dxfId="16">
      <formula>$J5="Configurar"</formula>
    </cfRule>
  </conditionalFormatting>
  <conditionalFormatting sqref="D5">
    <cfRule type="expression" priority="4" aboveAverage="0" equalAverage="0" bottom="0" percent="0" rank="0" text="" dxfId="17">
      <formula>$J5="Pendiente"</formula>
    </cfRule>
  </conditionalFormatting>
  <conditionalFormatting sqref="D3:D4">
    <cfRule type="expression" priority="5" aboveAverage="0" equalAverage="0" bottom="0" percent="0" rank="0" text="" dxfId="18">
      <formula>$J3="instalada"</formula>
    </cfRule>
    <cfRule type="expression" priority="6" aboveAverage="0" equalAverage="0" bottom="0" percent="0" rank="0" text="" dxfId="19">
      <formula>$J3="Configurar"</formula>
    </cfRule>
    <cfRule type="expression" priority="7" aboveAverage="0" equalAverage="0" bottom="0" percent="0" rank="0" text="" dxfId="20">
      <formula>$J3="Pendiente"</formula>
    </cfRule>
  </conditionalFormatting>
  <conditionalFormatting sqref="D2">
    <cfRule type="expression" priority="8" aboveAverage="0" equalAverage="0" bottom="0" percent="0" rank="0" text="" dxfId="21">
      <formula>$J2="instalada"</formula>
    </cfRule>
  </conditionalFormatting>
  <conditionalFormatting sqref="D2">
    <cfRule type="expression" priority="9" aboveAverage="0" equalAverage="0" bottom="0" percent="0" rank="0" text="" dxfId="22">
      <formula>$J2="Configurar"</formula>
    </cfRule>
  </conditionalFormatting>
  <conditionalFormatting sqref="D2">
    <cfRule type="expression" priority="10" aboveAverage="0" equalAverage="0" bottom="0" percent="0" rank="0" text="" dxfId="23">
      <formula>$J2="Pendiente"</formula>
    </cfRule>
  </conditionalFormatting>
  <dataValidations count="1">
    <dataValidation allowBlank="true" errorStyle="stop" operator="between" showDropDown="false" showErrorMessage="true" showInputMessage="true" sqref="G1:G57 F52:F1052" type="list">
      <formula1>"INSTALLED,PENDING,ERROR"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4" activeCellId="0" sqref="D4"/>
    </sheetView>
  </sheetViews>
  <sheetFormatPr defaultColWidth="8.6796875" defaultRowHeight="15" zeroHeight="false" outlineLevelRow="0" outlineLevelCol="0"/>
  <cols>
    <col collapsed="false" customWidth="true" hidden="false" outlineLevel="0" max="1" min="1" style="81" width="15.57"/>
    <col collapsed="false" customWidth="true" hidden="false" outlineLevel="0" max="2" min="2" style="81" width="20.57"/>
    <col collapsed="false" customWidth="true" hidden="false" outlineLevel="0" max="3" min="3" style="81" width="14.29"/>
  </cols>
  <sheetData>
    <row r="1" customFormat="false" ht="17.35" hidden="false" customHeight="false" outlineLevel="0" collapsed="false">
      <c r="A1" s="362" t="s">
        <v>512</v>
      </c>
      <c r="B1" s="390" t="s">
        <v>724</v>
      </c>
      <c r="C1" s="390" t="s">
        <v>725</v>
      </c>
      <c r="D1" s="362"/>
    </row>
    <row r="2" customFormat="false" ht="17.35" hidden="false" customHeight="false" outlineLevel="0" collapsed="false">
      <c r="A2" s="391" t="s">
        <v>126</v>
      </c>
      <c r="B2" s="392" t="n">
        <v>45770</v>
      </c>
      <c r="C2" s="393" t="s">
        <v>406</v>
      </c>
      <c r="D2" s="362"/>
    </row>
    <row r="3" customFormat="false" ht="17.35" hidden="false" customHeight="false" outlineLevel="0" collapsed="false">
      <c r="A3" s="362" t="s">
        <v>219</v>
      </c>
      <c r="B3" s="394" t="n">
        <v>45773</v>
      </c>
      <c r="C3" s="390" t="s">
        <v>406</v>
      </c>
      <c r="D3" s="362"/>
    </row>
    <row r="4" customFormat="false" ht="17.35" hidden="false" customHeight="false" outlineLevel="0" collapsed="false">
      <c r="A4" s="395" t="s">
        <v>726</v>
      </c>
      <c r="B4" s="396" t="n">
        <v>45770</v>
      </c>
      <c r="C4" s="397" t="s">
        <v>406</v>
      </c>
      <c r="D4" s="362"/>
    </row>
    <row r="5" customFormat="false" ht="17.35" hidden="false" customHeight="false" outlineLevel="0" collapsed="false">
      <c r="A5" s="391" t="s">
        <v>727</v>
      </c>
      <c r="B5" s="392" t="n">
        <v>45773</v>
      </c>
      <c r="C5" s="393" t="s">
        <v>406</v>
      </c>
      <c r="D5" s="362"/>
    </row>
    <row r="6" customFormat="false" ht="17.35" hidden="false" customHeight="false" outlineLevel="0" collapsed="false">
      <c r="A6" s="362" t="s">
        <v>190</v>
      </c>
      <c r="B6" s="394" t="n">
        <v>45770</v>
      </c>
      <c r="C6" s="390" t="s">
        <v>406</v>
      </c>
      <c r="D6" s="36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84450C6A29FBD4C9DAA6A82B1529658" ma:contentTypeVersion="15" ma:contentTypeDescription="Crear nuevo documento." ma:contentTypeScope="" ma:versionID="f6ee6ffc552340e49aaa7eff98237403">
  <xsd:schema xmlns:xsd="http://www.w3.org/2001/XMLSchema" xmlns:xs="http://www.w3.org/2001/XMLSchema" xmlns:p="http://schemas.microsoft.com/office/2006/metadata/properties" xmlns:ns2="7a0990e1-c73e-4d57-9c38-08c7b0d0ce7c" xmlns:ns3="7f948095-7727-4521-95ae-2d84e7ef72a5" targetNamespace="http://schemas.microsoft.com/office/2006/metadata/properties" ma:root="true" ma:fieldsID="094f4c83ed47a792e88b577508210770" ns2:_="" ns3:_="">
    <xsd:import namespace="7a0990e1-c73e-4d57-9c38-08c7b0d0ce7c"/>
    <xsd:import namespace="7f948095-7727-4521-95ae-2d84e7ef72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0990e1-c73e-4d57-9c38-08c7b0d0ce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98ddaf9d-5828-45b2-b70c-a9bcc99e59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948095-7727-4521-95ae-2d84e7ef72a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25fe81a-5605-429f-b77f-8b368e3a4409}" ma:internalName="TaxCatchAll" ma:showField="CatchAllData" ma:web="7f948095-7727-4521-95ae-2d84e7ef72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a0990e1-c73e-4d57-9c38-08c7b0d0ce7c">
      <Terms xmlns="http://schemas.microsoft.com/office/infopath/2007/PartnerControls"/>
    </lcf76f155ced4ddcb4097134ff3c332f>
    <TaxCatchAll xmlns="7f948095-7727-4521-95ae-2d84e7ef72a5" xsi:nil="true"/>
  </documentManagement>
</p:properties>
</file>

<file path=customXml/itemProps1.xml><?xml version="1.0" encoding="utf-8"?>
<ds:datastoreItem xmlns:ds="http://schemas.openxmlformats.org/officeDocument/2006/customXml" ds:itemID="{A9DB7BA2-C97C-4CB4-86B6-1E90C01587E9}"/>
</file>

<file path=customXml/itemProps2.xml><?xml version="1.0" encoding="utf-8"?>
<ds:datastoreItem xmlns:ds="http://schemas.openxmlformats.org/officeDocument/2006/customXml" ds:itemID="{26B58169-4EB0-4B66-9048-F83CCD8FE73B}"/>
</file>

<file path=customXml/itemProps3.xml><?xml version="1.0" encoding="utf-8"?>
<ds:datastoreItem xmlns:ds="http://schemas.openxmlformats.org/officeDocument/2006/customXml" ds:itemID="{2334C212-243A-427B-8812-55D6A35ACC5B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2022-10-04T17:35:02Z</dcterms:created>
  <dc:creator>Patricia Lomeli</dc:creator>
  <dc:description/>
  <dc:language>es-MX</dc:language>
  <cp:lastModifiedBy/>
  <dcterms:modified xsi:type="dcterms:W3CDTF">2025-05-02T21:02:42Z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0x010100A84450C6A29FBD4C9DAA6A82B1529658</vt:lpwstr>
  </property>
  <property fmtid="{D5CDD505-2E9C-101B-9397-08002B2CF9AE}" pid="3" name="MediaServiceImageTags">
    <vt:lpwstr/>
  </property>
</Properties>
</file>