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defaultThemeVersion="124226"/>
  <bookViews>
    <workbookView xWindow="480" yWindow="120" windowWidth="27795" windowHeight="12585" activeTab="1"/>
  </bookViews>
  <sheets>
    <sheet name="Sheet3" sheetId="3" r:id="rId1"/>
    <sheet name="DATA" sheetId="1" r:id="rId2"/>
    <sheet name="KITS" sheetId="2" r:id="rId3"/>
  </sheets>
  <definedNames>
    <definedName name="ExternalData_1" localSheetId="1" hidden="1">DATA!$C$1:$W$62</definedName>
  </definedNames>
  <calcPr calcId="145621"/>
  <pivotCaches>
    <pivotCache cacheId="5" r:id="rId4"/>
  </pivotCaches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</calcChain>
</file>

<file path=xl/connections.xml><?xml version="1.0" encoding="utf-8"?>
<connections xmlns="http://schemas.openxmlformats.org/spreadsheetml/2006/main">
  <connection id="1" name="Connection" type="1" refreshedVersion="4" background="1" saveData="1">
    <dbPr connection="DSN=vsbslgprd01;DATABASE=postgres;SERVER=vsbslgprd01.zmr.zimmer.com;PORT=5432;UID=reader;SSLmode=disable;ReadOnly=0;Protocol=7.4;FakeOidIndex=0;ShowOidColumn=0;RowVersioning=0;ShowSystemTables=0;ConnSettings=;Fetch=100;Socket=4096;UnknownSizes=0;MaxVarcharSize=255;MaxLongVarcharSize=8190;Debug=0;CommLog=0;Optimizer=0;Ksqo=1;UseDeclareFetch=0;TextAsLongVarchar=1;UnknownsAsLongVarchar=0;BoolsAsChar=1;Parse=0;CancelAsFreeStmt=0;ExtraSysTablePrefixes=dd_;LFConversion=1;UpdatableCursors=1;DisallowPremature=0;TrueIsMinus1=0;BI=0;ByteaAsLongVarBinary=0;UseServerSidePrepare=1;LowerCaseIdentifier=0;GssAuthUseGSS=0;XaOpt=1" command="WITH S0 AS (_x000d__x000a_    SELECT_x000d__x000a_      KIT_PRODUCT_NUMBER,_x000d__x000a_      (CASE WHEN POTENTIAL_ACTION_ON_KIT = 'STOCK_AVAILABLE'_x000d__x000a_        THEN KIT_SERIAL_NUMBER_x000d__x000a_       ELSE NULL END) AS STOCK_AVAILABLE,_x000d__x000a_      (CASE WHEN POTENTIAL_ACTION_ON_KIT = 'COMPLETE_NEW_KIT_BUILD'_x000d__x000a_        THEN KIT_SERIAL_NUMBER_x000d__x000a_       ELSE NULL END) AS COMPLETE_NEW_KIT_BUILD,_x000d__x000a_      (CASE WHEN POTENTIAL_ACTION_ON_KIT = 'NO_STOCK_AVAILABLE'_x000d__x000a_        THEN KIT_SERIAL_NUMBER_x000d__x000a_       ELSE NULL END) AS NO_STOCK_AVAILABLE,_x000d__x000a_      (CASE WHEN POTENTIAL_ACTION_ON_KIT = 'PICK_SHORTAGE'_x000d__x000a_        THEN KIT_SERIAL_NUMBER_x000d__x000a_       ELSE NULL END) AS PICK_SHORTAGE,_x000d__x000a_      (CASE WHEN POTENTIAL_ACTION_ON_KIT = 'COMPLETE_REPLENISHMENTS'_x000d__x000a_        THEN KIT_SERIAL_NUMBER_x000d__x000a_       ELSE NULL END) AS COMPLETE_REPLENISHMENTS,_x000d__x000a_      (CASE WHEN POTENTIAL_ACTION_ON_KIT = 'COMPLETE_PUTAWAY'_x000d__x000a_        THEN KIT_SERIAL_NUMBER_x000d__x000a_       ELSE NULL END) AS COMPLETE_PUTAWAY,_x000d__x000a_      (CASE WHEN POTENTIAL_ACTION_ON_KIT = 'MANUEL_INVESTIGATION_REQUIRED'_x000d__x000a_        THEN KIT_SERIAL_NUMBER_x000d__x000a_       ELSE NULL END) AS MANUEL_INVESTIGATION_REQUIRED,_x000d__x000a_      (CASE WHEN POTENTIAL_ACTION_ON_KIT = 'EMPTY'_x000d__x000a_        THEN KIT_SERIAL_NUMBER_x000d__x000a_       ELSE NULL END) AS EMPTY,_x000d__x000a_      (CASE WHEN POTENTIAL_ACTION_ON_KIT = 'CORPORATE_HOLD'_x000d__x000a_        THEN KIT_SERIAL_NUMBER_x000d__x000a_       ELSE NULL END) AS CORPORATE_HOLD,_x000d__x000a_      (CASE WHEN POTENTIAL_ACTION_ON_KIT = 'NO_ACTION_REQUIRED'_x000d__x000a_        THEN KIT_SERIAL_NUMBER_x000d__x000a_       ELSE NULL END) AS NO_ACTION_REQUIRED_x000d__x000a_    FROM_x000d__x000a_      DOARNI.NEW_KIT_PROGRESS_TRACKER_x000d__x000a_    GROUP BY_x000d__x000a_      KIT_PRODUCT_NUMBER,_x000d__x000a_      KIT_SERIAL_NUMBER,_x000d__x000a_      POTENTIAL_ACTION_ON_KIT_x000d__x000a_    ORDER BY_x000d__x000a_      KIT_PRODUCT_NUMBER,_x000d__x000a_      KIT_SERIAL_NUMBER ASC_x000d__x000a_),_x000d__x000a_    S1 AS (_x000d__x000a_      SELECT_x000d__x000a_        KIT_PRODUCT_NUMBER,_x000d__x000a_        ARRAY_TO_STRING(ARRAY_REMOVE(ARRAY_AGG(STOCK_AVAILABLE), NULL), ', ')         STOCK_AVAILABLE,_x000d__x000a_        ARRAY_LENGTH(ARRAY_REMOVE(ARRAY_AGG(STOCK_AVAILABLE), NULL), 1)               COUNT_OF_STOCK_AVAILABLE,_x000d__x000a__x000d__x000a_        ARRAY_TO_STRING(ARRAY_REMOVE(ARRAY_AGG(COMPLETE_NEW_KIT_BUILD), NULL), ', ')  COMPLETE_NEW_KIT_BUILD,_x000d__x000a_        ARRAY_LENGTH(ARRAY_REMOVE(ARRAY_AGG(COMPLETE_NEW_KIT_BUILD), NULL), 1)        COUNT_OF_COMPLETE_NEW_KIT_BUILD,_x000d__x000a__x000d__x000a_        ARRAY_TO_STRING(ARRAY_REMOVE(ARRAY_AGG(NO_STOCK_AVAILABLE), NULL), ', ')      NO_STOCK_AVAILABLE,_x000d__x000a_        ARRAY_LENGTH(ARRAY_REMOVE(ARRAY_AGG(NO_STOCK_AVAILABLE), NULL), 1)            COUNT_OF_NO_STOCK_AVAILABLE,_x000d__x000a__x000d__x000a_        ARRAY_TO_STRING(ARRAY_REMOVE(ARRAY_AGG(PICK_SHORTAGE), NULL), ', ')           PICK_SHORTAGE,_x000d__x000a_        ARRAY_LENGTH(ARRAY_REMOVE(ARRAY_AGG(PICK_SHORTAGE), NULL), 1)                 COUNT_OF_PICK_SHORTAGE,_x000d__x000a__x000d__x000a_        ARRAY_TO_STRING(ARRAY_REMOVE(ARRAY_AGG(COMPLETE_REPLENISHMENTS), NULL), ', ') COMPLETE_REPLENISHMENTS,_x000d__x000a_        ARRAY_LENGTH(ARRAY_REMOVE(ARRAY_AGG(COMPLETE_REPLENISHMENTS), NULL), 1)       COUNT_OF_COMPLETE_REPLENISHMENTS,_x000d__x000a__x000d__x000a_        ARRAY_TO_STRING(ARRAY_REMOVE(ARRAY_AGG(COMPLETE_PUTAWAY), NULL), ', ')        COMPLETE_PUTAWAY,_x000d__x000a_        ARRAY_LENGTH(ARRAY_REMOVE(ARRAY_AGG(COMPLETE_PUTAWAY), NULL), 1)              COUNT_OF_COMPLETE_PUTAWAY,_x000d__x000a__x000d__x000a_        ARRAY_TO_STRING(ARRAY_REMOVE(ARRAY_AGG(MANUEL_INVESTIGATION_REQUIRED), NULL),_x000d__x000a_                        ', ')                                                         MANUEL_INVESTIGATION_REQUIRED,_x000d__x000a_        ARRAY_LENGTH(ARRAY_REMOVE(ARRAY_AGG(MANUEL_INVESTIGATION_REQUIRED), NULL),_x000d__x000a_                     1)                                                               COUNT_OF_MANUEL_INVESTIGATION_REQUIRED,_x000d__x000a__x000d__x000a_        ARRAY_TO_STRING(ARRAY_REMOVE(ARRAY_AGG(EMPTY), NULL), ', ')                   EMPTY,_x000d__x000a_        ARRAY_LENGTH(ARRAY_REMOVE(ARRAY_AGG(EMPTY), NULL), 1)                         COUNT_OF_EMPTY,_x000d__x000a__x000d__x000a_        ARRAY_TO_STRING(ARRAY_REMOVE(ARRAY_AGG(CORPORATE_HOLD), NULL), ', ')          CORPORATE_HOLD,_x000d__x000a_        ARRAY_LENGTH(ARRAY_REMOVE(ARRAY_AGG(CORPORATE_HOLD), NULL), 1)                COUNT_OF_CORPORATE_HOLD,_x000d__x000a__x000d__x000a_        ARRAY_TO_STRING(ARRAY_REMOVE(ARRAY_AGG(NO_ACTION_REQUIRED), NULL), ', ')      NO_ACTION_REQUIRED,_x000d__x000a_        ARRAY_LENGTH(ARRAY_REMOVE(ARRAY_AGG(NO_ACTION_REQUIRED), NULL), 1)            COUNT_OF_NO_ACTION_REQUIRED_x000d__x000a__x000d__x000a_      FROM_x000d__x000a_        S0_x000d__x000a_      GROUP BY_x000d__x000a_        KIT_PRODUCT_NUMBER_x000d__x000a_  )_x000d__x000a_SELECT_x000d__x000a_  KIT_PRODUCT_NUMBER,_x000d__x000a_  CASE WHEN STOCK_AVAILABLE = '{}'_x000d__x000a_    THEN NULL_x000d__x000a_  ELSE STOCK_AVAILABLE END                            AS STOCK_AVAILABLE,_x000d__x000a_  COALESCE(COUNT_OF_STOCK_AVAILABLE, 0)               AS COUNT_OF_STOCK_AVAILABLE,_x000d__x000a__x000d__x000a_  CASE WHEN COMPLETE_NEW_KIT_BUILD = '{}'_x000d__x000a_    THEN NULL_x000d__x000a_  ELSE COMPLETE_NEW_KIT_BUILD END                     AS COMPLETE_NEW_KIT_BUILD,_x000d__x000a_  COALESCE(COUNT_OF_COMPLETE_NEW_KIT_BUILD, 0)        AS COUNT_OF_COMPLETE_NEW_KIT_BUILD,_x000d__x000a__x000d__x000a_  CASE WHEN NO_STOCK_AVAILABLE = '{}'_x000d__x000a_    THEN NULL_x000d__x000a_  ELSE NO_STOCK_AVAILABLE END                         AS NO_STOCK_AVAILABLE,_x000d__x000a_  COALESCE(COUNT_OF_NO_STOCK_AVAILABLE, 0)            AS COUNT_OF_NO_STOCK_AVAILABLE,_x000d__x000a__x000d__x000a_  CASE WHEN PICK_SHORTAGE = '{}'_x000d__x000a_    THEN NULL_x000d__x000a_  ELSE PICK_SHORTAGE END                              AS PICK_SHORTAGE,_x000d__x000a_  COALESCE(COUNT_OF_PICK_SHORTAGE, 0)                 AS COUNT_OF_PICK_SHORTAGE,_x000d__x000a__x000d__x000a_  CASE WHEN COMPLETE_REPLENISHMENTS = '{}'_x000d__x000a_    THEN NULL_x000d__x000a_  ELSE COMPLETE_REPLENISHMENTS END                    AS COMPLETE_REPLENISHMENTS,_x000d__x000a_  COALESCE(COUNT_OF_COMPLETE_REPLENISHMENTS, 0)       AS COUNT_OF_COMPLETE_REPLENISHMENTS,_x000d__x000a__x000d__x000a_  CASE WHEN COMPLETE_PUTAWAY = '{}'_x000d__x000a_    THEN NULL_x000d__x000a_  ELSE COMPLETE_PUTAWAY END                           AS COMPLETE_PUTAWAY,_x000d__x000a_  COALESCE(COUNT_OF_COMPLETE_PUTAWAY, 0)              AS COUNT_OF_COMPLETE_PUTAWAY,_x000d__x000a__x000d__x000a_  CASE WHEN MANUEL_INVESTIGATION_REQUIRED = '{}'_x000d__x000a_    THEN NULL_x000d__x000a_  ELSE MANUEL_INVESTIGATION_REQUIRED END              AS MANUEL_INVESTIGATION_REQUIRED,_x000d__x000a_  COALESCE(COUNT_OF_MANUEL_INVESTIGATION_REQUIRED, 0) AS COUNT_OF_MANUEL_INVESTIGATION_REQUIRED,_x000d__x000a__x000d__x000a_  CASE WHEN EMPTY = '{}'_x000d__x000a_    THEN NULL_x000d__x000a_  ELSE EMPTY END                                      AS EMPTY,_x000d__x000a_  COALESCE(COUNT_OF_EMPTY, 0)                         AS COUNT_OF_EMPTY,_x000d__x000a__x000d__x000a_  CASE WHEN CORPORATE_HOLD = '{}'_x000d__x000a_    THEN NULL_x000d__x000a_  ELSE CORPORATE_HOLD END                             AS CORPORATE_HOLD,_x000d__x000a_  COALESCE(COUNT_OF_CORPORATE_HOLD, 0)                AS COUNT_OF_CORPORATE_HOLD,_x000d__x000a__x000d__x000a_  CASE WHEN NO_ACTION_REQUIRED = '{}'_x000d__x000a_    THEN NULL_x000d__x000a_  ELSE NO_ACTION_REQUIRED END                         AS NO_ACTION_REQUIRED,_x000d__x000a_  COALESCE(COUNT_OF_NO_ACTION_REQUIRED, 0)            AS COUNT_OF_NO_ACTION_REQUIRED_x000d__x000a__x000d__x000a_FROM_x000d__x000a_  S1"/>
  </connection>
</connections>
</file>

<file path=xl/sharedStrings.xml><?xml version="1.0" encoding="utf-8"?>
<sst xmlns="http://schemas.openxmlformats.org/spreadsheetml/2006/main" count="840" uniqueCount="218">
  <si>
    <t>kit_product_number</t>
  </si>
  <si>
    <t>no_action_required</t>
  </si>
  <si>
    <t>stock_available</t>
  </si>
  <si>
    <t>complete_new_kit_build</t>
  </si>
  <si>
    <t>complete_replenishments</t>
  </si>
  <si>
    <t>complete_putaway</t>
  </si>
  <si>
    <t>no_stock_available</t>
  </si>
  <si>
    <t>57-5002-056-01</t>
  </si>
  <si>
    <t>57-5002-056-02</t>
  </si>
  <si>
    <t>57-5002-060-01</t>
  </si>
  <si>
    <t>57-5002-060-02</t>
  </si>
  <si>
    <t>57-5008-056-01</t>
  </si>
  <si>
    <t>57-5008-056-02</t>
  </si>
  <si>
    <t>57-5008-060-02</t>
  </si>
  <si>
    <t>57-5020-110-02</t>
  </si>
  <si>
    <t>57-5022-060-01</t>
  </si>
  <si>
    <t>57-5022-060-02</t>
  </si>
  <si>
    <t>57-5026-110-01</t>
  </si>
  <si>
    <t>57-5028-056-01</t>
  </si>
  <si>
    <t>57-5028-056-02</t>
  </si>
  <si>
    <t>57-5110-100-01</t>
  </si>
  <si>
    <t>57-5112-100-01</t>
  </si>
  <si>
    <t>57-5114-110-01</t>
  </si>
  <si>
    <t>57-5114-210-01</t>
  </si>
  <si>
    <t>57-5120-100-01</t>
  </si>
  <si>
    <t>57-5210-100-01</t>
  </si>
  <si>
    <t>57-5210-200-01</t>
  </si>
  <si>
    <t>57-5212-100-01</t>
  </si>
  <si>
    <t>57-5220-100-01</t>
  </si>
  <si>
    <t>57-5282-001-02</t>
  </si>
  <si>
    <t>57-5418-000-00</t>
  </si>
  <si>
    <t>57-5420-000-08</t>
  </si>
  <si>
    <t>57-5424-001-19</t>
  </si>
  <si>
    <t>57-5580-001-01</t>
  </si>
  <si>
    <t>57-5580-001-02</t>
  </si>
  <si>
    <t>57-5750-000-01</t>
  </si>
  <si>
    <t>57-5764-000-51</t>
  </si>
  <si>
    <t>57-5880-000-01</t>
  </si>
  <si>
    <t>57-5880-000-02</t>
  </si>
  <si>
    <t>57-5926-001-00</t>
  </si>
  <si>
    <t>57-5926-001-01</t>
  </si>
  <si>
    <t>57-5950-000-01</t>
  </si>
  <si>
    <t>57-5956-000-01</t>
  </si>
  <si>
    <t>57-5956-000-02</t>
  </si>
  <si>
    <t>57-5960-000-52</t>
  </si>
  <si>
    <t>57-5962-022-00</t>
  </si>
  <si>
    <t>57-5964-000-00</t>
  </si>
  <si>
    <t>57-5964-000-51</t>
  </si>
  <si>
    <t>57-5964-000-52</t>
  </si>
  <si>
    <t>57-5966-000-01</t>
  </si>
  <si>
    <t>57-5968-000-52</t>
  </si>
  <si>
    <t>57-5970-000-01</t>
  </si>
  <si>
    <t>57-5970-000-02</t>
  </si>
  <si>
    <t>57-5970-021-10</t>
  </si>
  <si>
    <t>57-5972-000-02</t>
  </si>
  <si>
    <t>57-5972-066-00</t>
  </si>
  <si>
    <t>57-5988-096-02</t>
  </si>
  <si>
    <t>57-5990-000-01</t>
  </si>
  <si>
    <t>57-5990-000-02</t>
  </si>
  <si>
    <t>57-5990-036-00</t>
  </si>
  <si>
    <t>57-5994-000-00</t>
  </si>
  <si>
    <t>57-5994-007-22</t>
  </si>
  <si>
    <t>57-5998-028-00</t>
  </si>
  <si>
    <t>57-6212-002-00</t>
  </si>
  <si>
    <t>57-6307-000-01</t>
  </si>
  <si>
    <t>57-6420-011-00</t>
  </si>
  <si>
    <t>57-6705-028-00</t>
  </si>
  <si>
    <t>57-6705-038-00</t>
  </si>
  <si>
    <t>pick_shortage</t>
  </si>
  <si>
    <t>manuel_investigation_required</t>
  </si>
  <si>
    <t>empty</t>
  </si>
  <si>
    <t>corporate_hold</t>
  </si>
  <si>
    <t/>
  </si>
  <si>
    <t>8</t>
  </si>
  <si>
    <t>10, 11</t>
  </si>
  <si>
    <t>8, 10, 11, 12, 13</t>
  </si>
  <si>
    <t>9</t>
  </si>
  <si>
    <t>13, 14</t>
  </si>
  <si>
    <t>7, 8, 9</t>
  </si>
  <si>
    <t>8, 10, 11, 12</t>
  </si>
  <si>
    <t>10, 11, 12, 13, 14</t>
  </si>
  <si>
    <t>61, 62, 63</t>
  </si>
  <si>
    <t>12, 59, 60</t>
  </si>
  <si>
    <t>13</t>
  </si>
  <si>
    <t>10</t>
  </si>
  <si>
    <t>11, 12, 13, 14, 15, 16</t>
  </si>
  <si>
    <t>11, 12</t>
  </si>
  <si>
    <t>14</t>
  </si>
  <si>
    <t>10, 11, 12, 13</t>
  </si>
  <si>
    <t>24, 25, 26, 27, 28</t>
  </si>
  <si>
    <t>13, 19, 20</t>
  </si>
  <si>
    <t>34, 35, 36</t>
  </si>
  <si>
    <t>18, 24</t>
  </si>
  <si>
    <t>37</t>
  </si>
  <si>
    <t>65, 66, 67, 68</t>
  </si>
  <si>
    <t>5, 18, 53, 58</t>
  </si>
  <si>
    <t>32, 33, 34</t>
  </si>
  <si>
    <t>19</t>
  </si>
  <si>
    <t>9, 10, 11</t>
  </si>
  <si>
    <t>28, 41, 46, 47</t>
  </si>
  <si>
    <t>48, 49, 50, 51, 52, 53, 54, 55</t>
  </si>
  <si>
    <t>24</t>
  </si>
  <si>
    <t>7, 11, 17, 23, 29, 43, 44, 45, 46, 47</t>
  </si>
  <si>
    <t>6, 7, 8</t>
  </si>
  <si>
    <t>7, 8</t>
  </si>
  <si>
    <t>6</t>
  </si>
  <si>
    <t>11</t>
  </si>
  <si>
    <t>5</t>
  </si>
  <si>
    <t>5, 6</t>
  </si>
  <si>
    <t>23, 24, 25</t>
  </si>
  <si>
    <t>6, 11, 12, 17, 18, 19, 20</t>
  </si>
  <si>
    <t>28, 29</t>
  </si>
  <si>
    <t>10, 20, 21, 36, 37, 38, 39, 40, 41, 42, 43, 44, 45</t>
  </si>
  <si>
    <t>28</t>
  </si>
  <si>
    <t>6, 20, 33, 34, 35, 36, 37, 38, 39, 40, 41, 42, 43, 44</t>
  </si>
  <si>
    <t>9, 25, 26, 27</t>
  </si>
  <si>
    <t>27, 28, 29, 30, 31</t>
  </si>
  <si>
    <t>24, 25, 26</t>
  </si>
  <si>
    <t>12, 18</t>
  </si>
  <si>
    <t>8, 9, 10</t>
  </si>
  <si>
    <t>9, 10</t>
  </si>
  <si>
    <t>5, 6, 7, 8</t>
  </si>
  <si>
    <t>23, 28, 55, 57, 58, 59, 60, 61, 62, 63, 64, 65, 66, 67, 68, 69</t>
  </si>
  <si>
    <t>50</t>
  </si>
  <si>
    <t>26, 31</t>
  </si>
  <si>
    <t>5, 6, 7</t>
  </si>
  <si>
    <t>6, 10, 11, 16, 18, 20, 21</t>
  </si>
  <si>
    <t>20</t>
  </si>
  <si>
    <t>12, 17, 19</t>
  </si>
  <si>
    <t>18, 22, 23, 24, 25, 26, 27</t>
  </si>
  <si>
    <t>12</t>
  </si>
  <si>
    <t>5, 7, 8</t>
  </si>
  <si>
    <t>7</t>
  </si>
  <si>
    <t>45</t>
  </si>
  <si>
    <t>12, 13</t>
  </si>
  <si>
    <t>5, 6, 11</t>
  </si>
  <si>
    <t>27</t>
  </si>
  <si>
    <t>38, 63, 96</t>
  </si>
  <si>
    <t>8, 80, 81</t>
  </si>
  <si>
    <t>8, 9</t>
  </si>
  <si>
    <t>6, 7</t>
  </si>
  <si>
    <t>KIT_NUMBER</t>
  </si>
  <si>
    <t>SERIAL_NUMBERS</t>
  </si>
  <si>
    <t>60, 61, 62, 63</t>
  </si>
  <si>
    <t>61, 62, 63, 64, 65, 66, 67, 68, 69, 70, 71</t>
  </si>
  <si>
    <t>66, 67, 68</t>
  </si>
  <si>
    <t>95, 96, 97, 98, 99, 100, 101, 102, 103, 104</t>
  </si>
  <si>
    <t>64, 65, 66, 67, 68</t>
  </si>
  <si>
    <t>11, 12, 13, 14</t>
  </si>
  <si>
    <t>9, 10, 11, 12</t>
  </si>
  <si>
    <t>8, 9, 10, 11, 12, 13, 14</t>
  </si>
  <si>
    <t>34, 35, 36, 37</t>
  </si>
  <si>
    <t>7, 8, 9, 10, 11</t>
  </si>
  <si>
    <t>46, 47, 48, 49, 50, 51, 52, 53, 54, 55</t>
  </si>
  <si>
    <t>8, 9, 10, 11, 12, 13, 14, 15</t>
  </si>
  <si>
    <t>35, 36, 37, 38, 39, 40, 41, 42, 43, 44, 45</t>
  </si>
  <si>
    <t>18</t>
  </si>
  <si>
    <t>57-5956-022-23</t>
  </si>
  <si>
    <t>53, 54, 55</t>
  </si>
  <si>
    <t>20, 21</t>
  </si>
  <si>
    <t>57-5988-094-00</t>
  </si>
  <si>
    <t>40, 41</t>
  </si>
  <si>
    <t>80, 81, 82, 83, 84, 85, 86, 87, 88, 89, 90, 91, 92</t>
  </si>
  <si>
    <t>32, 33, 34, 35</t>
  </si>
  <si>
    <t>43, 44, 45, 46, 47</t>
  </si>
  <si>
    <t>57-5410-100-01</t>
  </si>
  <si>
    <t>15</t>
  </si>
  <si>
    <t>35, 36, 37, 38, 39, 40, 41, 42, 43, 44</t>
  </si>
  <si>
    <t>25, 26, 27</t>
  </si>
  <si>
    <t>28, 29, 30, 31</t>
  </si>
  <si>
    <t>57, 58, 59, 60, 61, 62, 63, 64, 65, 66, 67, 68, 69</t>
  </si>
  <si>
    <t>22, 23, 24, 25, 26, 27</t>
  </si>
  <si>
    <t>14, 15, 16, 17, 18, 19, 20, 21, 22, 23</t>
  </si>
  <si>
    <t>111, 112, 113, 114, 115, 116, 117, 118, 119, 120</t>
  </si>
  <si>
    <t>tracked_kit_numbers</t>
  </si>
  <si>
    <t>tracked_serial_numbers</t>
  </si>
  <si>
    <t>12, 13, 14, 15, 16</t>
  </si>
  <si>
    <t>64, 65, 66, 67, 68, 69, 70, 71</t>
  </si>
  <si>
    <t>63</t>
  </si>
  <si>
    <t>30, 54, 61</t>
  </si>
  <si>
    <t>18, 20, 26, 29, 36, 38, 41, 42, 43, 46, 49, 60, 62</t>
  </si>
  <si>
    <t>100</t>
  </si>
  <si>
    <t>92, 101, 102, 103, 104</t>
  </si>
  <si>
    <t>7, 11, 19, 95, 96, 97, 98, 99</t>
  </si>
  <si>
    <t>37, 45, 89</t>
  </si>
  <si>
    <t>14, 16, 54, 65, 66, 67, 68</t>
  </si>
  <si>
    <t>17, 64</t>
  </si>
  <si>
    <t>22, 35</t>
  </si>
  <si>
    <t>10, 11, 12, 13, 14, 15</t>
  </si>
  <si>
    <t>29</t>
  </si>
  <si>
    <t>13, 15, 16, 17, 18, 19, 20, 21, 22, 23</t>
  </si>
  <si>
    <t>111, 112, 113</t>
  </si>
  <si>
    <t>21, 51, 61, 67, 69, 101, 104, 114, 115, 116, 117, 118, 119, 120</t>
  </si>
  <si>
    <t>83, 84, 85, 86, 87, 88, 89, 90, 91, 92</t>
  </si>
  <si>
    <t>count_of_stock_available</t>
  </si>
  <si>
    <t>count_of_complete_new_kit_build</t>
  </si>
  <si>
    <t>count_of_no_stock_available</t>
  </si>
  <si>
    <t>count_of_pick_shortage</t>
  </si>
  <si>
    <t>count_of_complete_replenishments</t>
  </si>
  <si>
    <t>count_of_complete_putaway</t>
  </si>
  <si>
    <t>count_of_manuel_investigation_required</t>
  </si>
  <si>
    <t>count_of_empty</t>
  </si>
  <si>
    <t>count_of_corporate_hold</t>
  </si>
  <si>
    <t>count_of_no_action_required</t>
  </si>
  <si>
    <t>Row Labels</t>
  </si>
  <si>
    <t>Grand Total</t>
  </si>
  <si>
    <t>Sum of count_of_stock_available</t>
  </si>
  <si>
    <t>Sum of count_of_complete_new_kit_build</t>
  </si>
  <si>
    <t>Sum of count_of_no_stock_available</t>
  </si>
  <si>
    <t>Sum of count_of_pick_shortage</t>
  </si>
  <si>
    <t>Sum of count_of_complete_replenishments</t>
  </si>
  <si>
    <t>Sum of count_of_complete_putaway</t>
  </si>
  <si>
    <t>Sum of count_of_manuel_investigation_required</t>
  </si>
  <si>
    <t>Sum of count_of_empty</t>
  </si>
  <si>
    <t>Sum of count_of_corporate_hold</t>
  </si>
  <si>
    <t>Sum of count_of_no_action_required</t>
  </si>
  <si>
    <t>19, 20, 37, 64</t>
  </si>
  <si>
    <t>7, 12, 13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</si>
</sst>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2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0" formatCode="General"/>
      <border diagonalUp="0" diagonalDown="0">
        <left/>
        <right style="thick">
          <color auto="1"/>
        </right>
        <top/>
        <bottom/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51.555043981483" createdVersion="4" refreshedVersion="4" minRefreshableVersion="3" recordCount="61">
  <cacheSource type="worksheet">
    <worksheetSource name="Table_ExternalData_1"/>
  </cacheSource>
  <cacheFields count="21">
    <cacheField name="kit_product_number" numFmtId="0">
      <sharedItems count="61">
        <s v="57-5002-056-01"/>
        <s v="57-5002-056-02"/>
        <s v="57-5002-060-01"/>
        <s v="57-5002-060-02"/>
        <s v="57-5008-056-01"/>
        <s v="57-5008-056-02"/>
        <s v="57-5008-060-02"/>
        <s v="57-5020-110-02"/>
        <s v="57-5022-060-01"/>
        <s v="57-5022-060-02"/>
        <s v="57-5026-110-01"/>
        <s v="57-5028-056-01"/>
        <s v="57-5028-056-02"/>
        <s v="57-5110-100-01"/>
        <s v="57-5112-100-01"/>
        <s v="57-5114-110-01"/>
        <s v="57-5114-210-01"/>
        <s v="57-5120-100-01"/>
        <s v="57-5210-100-01"/>
        <s v="57-5210-200-01"/>
        <s v="57-5212-100-01"/>
        <s v="57-5220-100-01"/>
        <s v="57-5282-001-02"/>
        <s v="57-5418-000-00"/>
        <s v="57-5420-000-08"/>
        <s v="57-5424-001-19"/>
        <s v="57-5580-001-01"/>
        <s v="57-5580-001-02"/>
        <s v="57-5750-000-01"/>
        <s v="57-5764-000-51"/>
        <s v="57-5880-000-01"/>
        <s v="57-5880-000-02"/>
        <s v="57-5926-001-00"/>
        <s v="57-5926-001-01"/>
        <s v="57-5950-000-01"/>
        <s v="57-5956-000-01"/>
        <s v="57-5956-000-02"/>
        <s v="57-5960-000-52"/>
        <s v="57-5962-022-00"/>
        <s v="57-5964-000-00"/>
        <s v="57-5964-000-51"/>
        <s v="57-5964-000-52"/>
        <s v="57-5966-000-01"/>
        <s v="57-5968-000-52"/>
        <s v="57-5970-000-01"/>
        <s v="57-5970-000-02"/>
        <s v="57-5970-021-10"/>
        <s v="57-5972-000-02"/>
        <s v="57-5972-066-00"/>
        <s v="57-5988-096-02"/>
        <s v="57-5990-000-01"/>
        <s v="57-5990-000-02"/>
        <s v="57-5990-036-00"/>
        <s v="57-5994-000-00"/>
        <s v="57-5994-007-22"/>
        <s v="57-5998-028-00"/>
        <s v="57-6212-002-00"/>
        <s v="57-6307-000-01"/>
        <s v="57-6420-011-00"/>
        <s v="57-6705-028-00"/>
        <s v="57-6705-038-00"/>
      </sharedItems>
    </cacheField>
    <cacheField name="stock_available" numFmtId="0">
      <sharedItems count="1">
        <s v=""/>
      </sharedItems>
    </cacheField>
    <cacheField name="count_of_stock_available" numFmtId="0">
      <sharedItems containsSemiMixedTypes="0" containsString="0" containsNumber="1" containsInteger="1" minValue="0" maxValue="0" count="1">
        <n v="0"/>
      </sharedItems>
    </cacheField>
    <cacheField name="complete_new_kit_build" numFmtId="0">
      <sharedItems/>
    </cacheField>
    <cacheField name="count_of_complete_new_kit_build" numFmtId="0">
      <sharedItems containsSemiMixedTypes="0" containsString="0" containsNumber="1" containsInteger="1" minValue="0" maxValue="8"/>
    </cacheField>
    <cacheField name="no_stock_available" numFmtId="0">
      <sharedItems/>
    </cacheField>
    <cacheField name="count_of_no_stock_available" numFmtId="0">
      <sharedItems containsSemiMixedTypes="0" containsString="0" containsNumber="1" containsInteger="1" minValue="0" maxValue="16"/>
    </cacheField>
    <cacheField name="pick_shortage" numFmtId="0">
      <sharedItems/>
    </cacheField>
    <cacheField name="count_of_pick_shortage" numFmtId="0">
      <sharedItems containsSemiMixedTypes="0" containsString="0" containsNumber="1" containsInteger="1" minValue="0" maxValue="0"/>
    </cacheField>
    <cacheField name="complete_replenishments" numFmtId="0">
      <sharedItems/>
    </cacheField>
    <cacheField name="count_of_complete_replenishments" numFmtId="0">
      <sharedItems containsSemiMixedTypes="0" containsString="0" containsNumber="1" containsInteger="1" minValue="0" maxValue="8"/>
    </cacheField>
    <cacheField name="complete_putaway" numFmtId="0">
      <sharedItems count="4">
        <s v=""/>
        <s v="37"/>
        <s v="48, 49, 50, 51, 52, 53, 54, 55"/>
        <s v="82"/>
      </sharedItems>
    </cacheField>
    <cacheField name="count_of_complete_putaway" numFmtId="0">
      <sharedItems containsSemiMixedTypes="0" containsString="0" containsNumber="1" containsInteger="1" minValue="0" maxValue="8"/>
    </cacheField>
    <cacheField name="manuel_investigation_required" numFmtId="0">
      <sharedItems/>
    </cacheField>
    <cacheField name="count_of_manuel_investigation_required" numFmtId="0">
      <sharedItems containsSemiMixedTypes="0" containsString="0" containsNumber="1" containsInteger="1" minValue="0" maxValue="1"/>
    </cacheField>
    <cacheField name="empty" numFmtId="0">
      <sharedItems/>
    </cacheField>
    <cacheField name="count_of_empty" numFmtId="0">
      <sharedItems containsSemiMixedTypes="0" containsString="0" containsNumber="1" containsInteger="1" minValue="0" maxValue="0"/>
    </cacheField>
    <cacheField name="corporate_hold" numFmtId="0">
      <sharedItems/>
    </cacheField>
    <cacheField name="count_of_corporate_hold" numFmtId="0">
      <sharedItems containsSemiMixedTypes="0" containsString="0" containsNumber="1" containsInteger="1" minValue="0" maxValue="0"/>
    </cacheField>
    <cacheField name="no_action_required" numFmtId="0">
      <sharedItems/>
    </cacheField>
    <cacheField name="count_of_no_action_required" numFmtId="0">
      <sharedItems containsSemiMixedTypes="0" containsString="0" containsNumber="1" containsInteger="1" minValue="0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x v="0"/>
    <x v="0"/>
    <x v="0"/>
    <s v=""/>
    <n v="0"/>
    <s v=""/>
    <n v="0"/>
    <s v=""/>
    <n v="0"/>
    <s v=""/>
    <n v="0"/>
    <x v="0"/>
    <n v="0"/>
    <s v=""/>
    <n v="0"/>
    <s v=""/>
    <n v="0"/>
    <s v=""/>
    <n v="0"/>
    <s v="8"/>
    <n v="1"/>
  </r>
  <r>
    <x v="1"/>
    <x v="0"/>
    <x v="0"/>
    <s v="10, 11"/>
    <n v="2"/>
    <s v=""/>
    <n v="0"/>
    <s v=""/>
    <n v="0"/>
    <s v=""/>
    <n v="0"/>
    <x v="0"/>
    <n v="0"/>
    <s v=""/>
    <n v="0"/>
    <s v=""/>
    <n v="0"/>
    <s v=""/>
    <n v="0"/>
    <s v=""/>
    <n v="0"/>
  </r>
  <r>
    <x v="2"/>
    <x v="0"/>
    <x v="0"/>
    <s v=""/>
    <n v="0"/>
    <s v="8, 10, 11, 12, 13"/>
    <n v="5"/>
    <s v=""/>
    <n v="0"/>
    <s v=""/>
    <n v="0"/>
    <x v="0"/>
    <n v="0"/>
    <s v=""/>
    <n v="0"/>
    <s v=""/>
    <n v="0"/>
    <s v=""/>
    <n v="0"/>
    <s v="9"/>
    <n v="1"/>
  </r>
  <r>
    <x v="3"/>
    <x v="0"/>
    <x v="0"/>
    <s v=""/>
    <n v="0"/>
    <s v="13, 14"/>
    <n v="2"/>
    <s v=""/>
    <n v="0"/>
    <s v=""/>
    <n v="0"/>
    <x v="0"/>
    <n v="0"/>
    <s v=""/>
    <n v="0"/>
    <s v=""/>
    <n v="0"/>
    <s v=""/>
    <n v="0"/>
    <s v=""/>
    <n v="0"/>
  </r>
  <r>
    <x v="4"/>
    <x v="0"/>
    <x v="0"/>
    <s v=""/>
    <n v="0"/>
    <s v=""/>
    <n v="0"/>
    <s v=""/>
    <n v="0"/>
    <s v=""/>
    <n v="0"/>
    <x v="0"/>
    <n v="0"/>
    <s v=""/>
    <n v="0"/>
    <s v=""/>
    <n v="0"/>
    <s v=""/>
    <n v="0"/>
    <s v="7, 8, 9"/>
    <n v="3"/>
  </r>
  <r>
    <x v="5"/>
    <x v="0"/>
    <x v="0"/>
    <s v=""/>
    <n v="0"/>
    <s v=""/>
    <n v="0"/>
    <s v=""/>
    <n v="0"/>
    <s v=""/>
    <n v="0"/>
    <x v="0"/>
    <n v="0"/>
    <s v=""/>
    <n v="0"/>
    <s v=""/>
    <n v="0"/>
    <s v=""/>
    <n v="0"/>
    <s v="8, 10, 11, 12"/>
    <n v="4"/>
  </r>
  <r>
    <x v="6"/>
    <x v="0"/>
    <x v="0"/>
    <s v=""/>
    <n v="0"/>
    <s v="10, 11, 12, 13, 14"/>
    <n v="5"/>
    <s v=""/>
    <n v="0"/>
    <s v=""/>
    <n v="0"/>
    <x v="0"/>
    <n v="0"/>
    <s v=""/>
    <n v="0"/>
    <s v=""/>
    <n v="0"/>
    <s v=""/>
    <n v="0"/>
    <s v=""/>
    <n v="0"/>
  </r>
  <r>
    <x v="7"/>
    <x v="0"/>
    <x v="0"/>
    <s v="61, 62, 63"/>
    <n v="3"/>
    <s v=""/>
    <n v="0"/>
    <s v=""/>
    <n v="0"/>
    <s v=""/>
    <n v="0"/>
    <x v="0"/>
    <n v="0"/>
    <s v=""/>
    <n v="0"/>
    <s v=""/>
    <n v="0"/>
    <s v=""/>
    <n v="0"/>
    <s v="12, 59, 60"/>
    <n v="3"/>
  </r>
  <r>
    <x v="8"/>
    <x v="0"/>
    <x v="0"/>
    <s v=""/>
    <n v="0"/>
    <s v=""/>
    <n v="0"/>
    <s v=""/>
    <n v="0"/>
    <s v="13"/>
    <n v="1"/>
    <x v="0"/>
    <n v="0"/>
    <s v=""/>
    <n v="0"/>
    <s v=""/>
    <n v="0"/>
    <s v=""/>
    <n v="0"/>
    <s v="10"/>
    <n v="1"/>
  </r>
  <r>
    <x v="9"/>
    <x v="0"/>
    <x v="0"/>
    <s v="12, 13, 14, 15, 16"/>
    <n v="5"/>
    <s v=""/>
    <n v="0"/>
    <s v=""/>
    <n v="0"/>
    <s v="11"/>
    <n v="1"/>
    <x v="0"/>
    <n v="0"/>
    <s v=""/>
    <n v="0"/>
    <s v=""/>
    <n v="0"/>
    <s v=""/>
    <n v="0"/>
    <s v=""/>
    <n v="0"/>
  </r>
  <r>
    <x v="10"/>
    <x v="0"/>
    <x v="0"/>
    <s v="64, 65, 66, 67, 68, 69, 70, 71"/>
    <n v="8"/>
    <s v=""/>
    <n v="0"/>
    <s v=""/>
    <n v="0"/>
    <s v="63"/>
    <n v="1"/>
    <x v="0"/>
    <n v="0"/>
    <s v=""/>
    <n v="0"/>
    <s v=""/>
    <n v="0"/>
    <s v=""/>
    <n v="0"/>
    <s v="30, 54, 61"/>
    <n v="3"/>
  </r>
  <r>
    <x v="11"/>
    <x v="0"/>
    <x v="0"/>
    <s v=""/>
    <n v="0"/>
    <s v="11, 12"/>
    <n v="2"/>
    <s v=""/>
    <n v="0"/>
    <s v=""/>
    <n v="0"/>
    <x v="0"/>
    <n v="0"/>
    <s v=""/>
    <n v="0"/>
    <s v=""/>
    <n v="0"/>
    <s v=""/>
    <n v="0"/>
    <s v="10"/>
    <n v="1"/>
  </r>
  <r>
    <x v="12"/>
    <x v="0"/>
    <x v="0"/>
    <s v=""/>
    <n v="0"/>
    <s v="14"/>
    <n v="1"/>
    <s v=""/>
    <n v="0"/>
    <s v=""/>
    <n v="0"/>
    <x v="0"/>
    <n v="0"/>
    <s v=""/>
    <n v="0"/>
    <s v=""/>
    <n v="0"/>
    <s v=""/>
    <n v="0"/>
    <s v="10, 11, 12, 13"/>
    <n v="4"/>
  </r>
  <r>
    <x v="13"/>
    <x v="0"/>
    <x v="0"/>
    <s v=""/>
    <n v="0"/>
    <s v="24, 25, 26, 27, 28"/>
    <n v="5"/>
    <s v=""/>
    <n v="0"/>
    <s v=""/>
    <n v="0"/>
    <x v="0"/>
    <n v="0"/>
    <s v=""/>
    <n v="0"/>
    <s v=""/>
    <n v="0"/>
    <s v=""/>
    <n v="0"/>
    <s v="13, 19, 20"/>
    <n v="3"/>
  </r>
  <r>
    <x v="14"/>
    <x v="0"/>
    <x v="0"/>
    <s v=""/>
    <n v="0"/>
    <s v="34, 35, 36"/>
    <n v="3"/>
    <s v=""/>
    <n v="0"/>
    <s v="18, 24"/>
    <n v="2"/>
    <x v="1"/>
    <n v="1"/>
    <s v=""/>
    <n v="0"/>
    <s v=""/>
    <n v="0"/>
    <s v=""/>
    <n v="0"/>
    <s v=""/>
    <n v="0"/>
  </r>
  <r>
    <x v="15"/>
    <x v="0"/>
    <x v="0"/>
    <s v=""/>
    <n v="0"/>
    <s v="65, 66, 67, 68"/>
    <n v="4"/>
    <s v=""/>
    <n v="0"/>
    <s v=""/>
    <n v="0"/>
    <x v="0"/>
    <n v="0"/>
    <s v=""/>
    <n v="0"/>
    <s v=""/>
    <n v="0"/>
    <s v=""/>
    <n v="0"/>
    <s v="18, 20, 26, 29, 36, 38, 41, 42, 43, 46, 49, 60, 62"/>
    <n v="13"/>
  </r>
  <r>
    <x v="16"/>
    <x v="0"/>
    <x v="0"/>
    <s v="100"/>
    <n v="1"/>
    <s v="92, 101, 102, 103, 104"/>
    <n v="5"/>
    <s v=""/>
    <n v="0"/>
    <s v="7, 11, 19, 95, 96, 97, 98, 99"/>
    <n v="8"/>
    <x v="0"/>
    <n v="0"/>
    <s v=""/>
    <n v="0"/>
    <s v=""/>
    <n v="0"/>
    <s v=""/>
    <n v="0"/>
    <s v="37, 45, 89"/>
    <n v="3"/>
  </r>
  <r>
    <x v="17"/>
    <x v="0"/>
    <x v="0"/>
    <s v=""/>
    <n v="0"/>
    <s v="14, 16, 54, 65, 66, 67, 68"/>
    <n v="7"/>
    <s v=""/>
    <n v="0"/>
    <s v="17, 64"/>
    <n v="2"/>
    <x v="0"/>
    <n v="0"/>
    <s v=""/>
    <n v="0"/>
    <s v=""/>
    <n v="0"/>
    <s v=""/>
    <n v="0"/>
    <s v="5, 18, 53, 58"/>
    <n v="4"/>
  </r>
  <r>
    <x v="18"/>
    <x v="0"/>
    <x v="0"/>
    <s v="32, 33, 34"/>
    <n v="3"/>
    <s v="22, 35"/>
    <n v="2"/>
    <s v=""/>
    <n v="0"/>
    <s v="19"/>
    <n v="1"/>
    <x v="0"/>
    <n v="0"/>
    <s v=""/>
    <n v="0"/>
    <s v=""/>
    <n v="0"/>
    <s v=""/>
    <n v="0"/>
    <s v=""/>
    <n v="0"/>
  </r>
  <r>
    <x v="19"/>
    <x v="0"/>
    <x v="0"/>
    <s v="9, 10, 11"/>
    <n v="3"/>
    <s v=""/>
    <n v="0"/>
    <s v=""/>
    <n v="0"/>
    <s v="8"/>
    <n v="1"/>
    <x v="0"/>
    <n v="0"/>
    <s v=""/>
    <n v="0"/>
    <s v=""/>
    <n v="0"/>
    <s v=""/>
    <n v="0"/>
    <s v=""/>
    <n v="0"/>
  </r>
  <r>
    <x v="20"/>
    <x v="0"/>
    <x v="0"/>
    <s v=""/>
    <n v="0"/>
    <s v=""/>
    <n v="0"/>
    <s v=""/>
    <n v="0"/>
    <s v="28, 41, 46, 47"/>
    <n v="4"/>
    <x v="2"/>
    <n v="8"/>
    <s v=""/>
    <n v="0"/>
    <s v=""/>
    <n v="0"/>
    <s v=""/>
    <n v="0"/>
    <s v="24"/>
    <n v="1"/>
  </r>
  <r>
    <x v="21"/>
    <x v="0"/>
    <x v="0"/>
    <s v=""/>
    <n v="0"/>
    <s v="7, 11, 17, 23, 29, 43, 44, 45, 46, 47"/>
    <n v="10"/>
    <s v=""/>
    <n v="0"/>
    <s v=""/>
    <n v="0"/>
    <x v="0"/>
    <n v="0"/>
    <s v=""/>
    <n v="0"/>
    <s v=""/>
    <n v="0"/>
    <s v=""/>
    <n v="0"/>
    <s v=""/>
    <n v="0"/>
  </r>
  <r>
    <x v="22"/>
    <x v="0"/>
    <x v="0"/>
    <s v=""/>
    <n v="0"/>
    <s v="6, 7, 8"/>
    <n v="3"/>
    <s v=""/>
    <n v="0"/>
    <s v=""/>
    <n v="0"/>
    <x v="0"/>
    <n v="0"/>
    <s v=""/>
    <n v="0"/>
    <s v=""/>
    <n v="0"/>
    <s v=""/>
    <n v="0"/>
    <s v=""/>
    <n v="0"/>
  </r>
  <r>
    <x v="23"/>
    <x v="0"/>
    <x v="0"/>
    <s v=""/>
    <n v="0"/>
    <s v="7, 8"/>
    <n v="2"/>
    <s v=""/>
    <n v="0"/>
    <s v="6"/>
    <n v="1"/>
    <x v="0"/>
    <n v="0"/>
    <s v=""/>
    <n v="0"/>
    <s v=""/>
    <n v="0"/>
    <s v=""/>
    <n v="0"/>
    <s v=""/>
    <n v="0"/>
  </r>
  <r>
    <x v="24"/>
    <x v="0"/>
    <x v="0"/>
    <s v=""/>
    <n v="0"/>
    <s v="10, 11, 12, 13, 14, 15"/>
    <n v="6"/>
    <s v=""/>
    <n v="0"/>
    <s v=""/>
    <n v="0"/>
    <x v="0"/>
    <n v="0"/>
    <s v=""/>
    <n v="0"/>
    <s v=""/>
    <n v="0"/>
    <s v=""/>
    <n v="0"/>
    <s v=""/>
    <n v="0"/>
  </r>
  <r>
    <x v="25"/>
    <x v="0"/>
    <x v="0"/>
    <s v=""/>
    <n v="0"/>
    <s v="11"/>
    <n v="1"/>
    <s v=""/>
    <n v="0"/>
    <s v=""/>
    <n v="0"/>
    <x v="0"/>
    <n v="0"/>
    <s v=""/>
    <n v="0"/>
    <s v=""/>
    <n v="0"/>
    <s v=""/>
    <n v="0"/>
    <s v=""/>
    <n v="0"/>
  </r>
  <r>
    <x v="26"/>
    <x v="0"/>
    <x v="0"/>
    <s v=""/>
    <n v="0"/>
    <s v=""/>
    <n v="0"/>
    <s v=""/>
    <n v="0"/>
    <s v="6"/>
    <n v="1"/>
    <x v="0"/>
    <n v="0"/>
    <s v=""/>
    <n v="0"/>
    <s v=""/>
    <n v="0"/>
    <s v=""/>
    <n v="0"/>
    <s v="5"/>
    <n v="1"/>
  </r>
  <r>
    <x v="27"/>
    <x v="0"/>
    <x v="0"/>
    <s v=""/>
    <n v="0"/>
    <s v=""/>
    <n v="0"/>
    <s v=""/>
    <n v="0"/>
    <s v="5, 6"/>
    <n v="2"/>
    <x v="0"/>
    <n v="0"/>
    <s v=""/>
    <n v="0"/>
    <s v=""/>
    <n v="0"/>
    <s v=""/>
    <n v="0"/>
    <s v=""/>
    <n v="0"/>
  </r>
  <r>
    <x v="28"/>
    <x v="0"/>
    <x v="0"/>
    <s v=""/>
    <n v="0"/>
    <s v="23, 24, 25"/>
    <n v="3"/>
    <s v=""/>
    <n v="0"/>
    <s v=""/>
    <n v="0"/>
    <x v="0"/>
    <n v="0"/>
    <s v=""/>
    <n v="0"/>
    <s v=""/>
    <n v="0"/>
    <s v=""/>
    <n v="0"/>
    <s v="6, 11, 12, 17, 18, 19, 20"/>
    <n v="7"/>
  </r>
  <r>
    <x v="29"/>
    <x v="0"/>
    <x v="0"/>
    <s v=""/>
    <n v="0"/>
    <s v="29"/>
    <n v="1"/>
    <s v=""/>
    <n v="0"/>
    <s v="28"/>
    <n v="1"/>
    <x v="0"/>
    <n v="0"/>
    <s v=""/>
    <n v="0"/>
    <s v=""/>
    <n v="0"/>
    <s v=""/>
    <n v="0"/>
    <s v="11, 12"/>
    <n v="2"/>
  </r>
  <r>
    <x v="30"/>
    <x v="0"/>
    <x v="0"/>
    <s v=""/>
    <n v="0"/>
    <s v="10, 20, 21, 36, 37, 38, 39, 40, 41, 42, 43, 44, 45"/>
    <n v="13"/>
    <s v=""/>
    <n v="0"/>
    <s v=""/>
    <n v="0"/>
    <x v="0"/>
    <n v="0"/>
    <s v=""/>
    <n v="0"/>
    <s v=""/>
    <n v="0"/>
    <s v=""/>
    <n v="0"/>
    <s v="28"/>
    <n v="1"/>
  </r>
  <r>
    <x v="31"/>
    <x v="0"/>
    <x v="0"/>
    <s v=""/>
    <n v="0"/>
    <s v="6, 20, 33, 34, 35, 36, 37, 38, 39, 40, 41, 42, 43, 44"/>
    <n v="14"/>
    <s v=""/>
    <n v="0"/>
    <s v=""/>
    <n v="0"/>
    <x v="0"/>
    <n v="0"/>
    <s v=""/>
    <n v="0"/>
    <s v=""/>
    <n v="0"/>
    <s v=""/>
    <n v="0"/>
    <s v=""/>
    <n v="0"/>
  </r>
  <r>
    <x v="32"/>
    <x v="0"/>
    <x v="0"/>
    <s v=""/>
    <n v="0"/>
    <s v="9, 25, 26, 27"/>
    <n v="4"/>
    <s v=""/>
    <n v="0"/>
    <s v=""/>
    <n v="0"/>
    <x v="0"/>
    <n v="0"/>
    <s v=""/>
    <n v="0"/>
    <s v=""/>
    <n v="0"/>
    <s v=""/>
    <n v="0"/>
    <s v=""/>
    <n v="0"/>
  </r>
  <r>
    <x v="33"/>
    <x v="0"/>
    <x v="0"/>
    <s v=""/>
    <n v="0"/>
    <s v="27, 28, 29, 30, 31"/>
    <n v="5"/>
    <s v=""/>
    <n v="0"/>
    <s v=""/>
    <n v="0"/>
    <x v="0"/>
    <n v="0"/>
    <s v=""/>
    <n v="0"/>
    <s v=""/>
    <n v="0"/>
    <s v=""/>
    <n v="0"/>
    <s v="24, 25, 26"/>
    <n v="3"/>
  </r>
  <r>
    <x v="34"/>
    <x v="0"/>
    <x v="0"/>
    <s v=""/>
    <n v="0"/>
    <s v="12, 18"/>
    <n v="2"/>
    <s v=""/>
    <n v="0"/>
    <s v=""/>
    <n v="0"/>
    <x v="0"/>
    <n v="0"/>
    <s v=""/>
    <n v="0"/>
    <s v=""/>
    <n v="0"/>
    <s v=""/>
    <n v="0"/>
    <s v=""/>
    <n v="0"/>
  </r>
  <r>
    <x v="35"/>
    <x v="0"/>
    <x v="0"/>
    <s v=""/>
    <n v="0"/>
    <s v="8, 9, 10"/>
    <n v="3"/>
    <s v=""/>
    <n v="0"/>
    <s v=""/>
    <n v="0"/>
    <x v="0"/>
    <n v="0"/>
    <s v=""/>
    <n v="0"/>
    <s v=""/>
    <n v="0"/>
    <s v=""/>
    <n v="0"/>
    <s v=""/>
    <n v="0"/>
  </r>
  <r>
    <x v="36"/>
    <x v="0"/>
    <x v="0"/>
    <s v=""/>
    <n v="0"/>
    <s v="9, 10"/>
    <n v="2"/>
    <s v=""/>
    <n v="0"/>
    <s v=""/>
    <n v="0"/>
    <x v="0"/>
    <n v="0"/>
    <s v=""/>
    <n v="0"/>
    <s v=""/>
    <n v="0"/>
    <s v=""/>
    <n v="0"/>
    <s v="5, 6, 7, 8"/>
    <n v="4"/>
  </r>
  <r>
    <x v="37"/>
    <x v="0"/>
    <x v="0"/>
    <s v=""/>
    <n v="0"/>
    <s v="9, 10"/>
    <n v="2"/>
    <s v=""/>
    <n v="0"/>
    <s v=""/>
    <n v="0"/>
    <x v="0"/>
    <n v="0"/>
    <s v=""/>
    <n v="0"/>
    <s v=""/>
    <n v="0"/>
    <s v=""/>
    <n v="0"/>
    <s v="5"/>
    <n v="1"/>
  </r>
  <r>
    <x v="38"/>
    <x v="0"/>
    <x v="0"/>
    <s v=""/>
    <n v="0"/>
    <s v="23, 28, 55, 57, 58, 59, 60, 61, 62, 63, 64, 65, 66, 67, 68, 69"/>
    <n v="16"/>
    <s v=""/>
    <n v="0"/>
    <s v="50"/>
    <n v="1"/>
    <x v="0"/>
    <n v="0"/>
    <s v=""/>
    <n v="0"/>
    <s v=""/>
    <n v="0"/>
    <s v=""/>
    <n v="0"/>
    <s v="26, 31"/>
    <n v="2"/>
  </r>
  <r>
    <x v="39"/>
    <x v="0"/>
    <x v="0"/>
    <s v=""/>
    <n v="0"/>
    <s v="5, 6, 7"/>
    <n v="3"/>
    <s v=""/>
    <n v="0"/>
    <s v="8"/>
    <n v="1"/>
    <x v="0"/>
    <n v="0"/>
    <s v=""/>
    <n v="0"/>
    <s v=""/>
    <n v="0"/>
    <s v=""/>
    <n v="0"/>
    <s v=""/>
    <n v="0"/>
  </r>
  <r>
    <x v="40"/>
    <x v="0"/>
    <x v="0"/>
    <s v=""/>
    <n v="0"/>
    <s v=""/>
    <n v="0"/>
    <s v=""/>
    <n v="0"/>
    <s v=""/>
    <n v="0"/>
    <x v="0"/>
    <n v="0"/>
    <s v=""/>
    <n v="0"/>
    <s v=""/>
    <n v="0"/>
    <s v=""/>
    <n v="0"/>
    <s v="6, 10, 11, 16, 18, 20, 21"/>
    <n v="7"/>
  </r>
  <r>
    <x v="41"/>
    <x v="0"/>
    <x v="0"/>
    <s v=""/>
    <n v="0"/>
    <s v="20"/>
    <n v="1"/>
    <s v=""/>
    <n v="0"/>
    <s v=""/>
    <n v="0"/>
    <x v="0"/>
    <n v="0"/>
    <s v=""/>
    <n v="0"/>
    <s v=""/>
    <n v="0"/>
    <s v=""/>
    <n v="0"/>
    <s v="12, 17, 19"/>
    <n v="3"/>
  </r>
  <r>
    <x v="42"/>
    <x v="0"/>
    <x v="0"/>
    <s v=""/>
    <n v="0"/>
    <s v=""/>
    <n v="0"/>
    <s v=""/>
    <n v="0"/>
    <s v=""/>
    <n v="0"/>
    <x v="0"/>
    <n v="0"/>
    <s v=""/>
    <n v="0"/>
    <s v=""/>
    <n v="0"/>
    <s v=""/>
    <n v="0"/>
    <s v="5, 6"/>
    <n v="2"/>
  </r>
  <r>
    <x v="43"/>
    <x v="0"/>
    <x v="0"/>
    <s v=""/>
    <n v="0"/>
    <s v="18, 22, 23, 24, 25, 26, 27"/>
    <n v="7"/>
    <s v=""/>
    <n v="0"/>
    <s v=""/>
    <n v="0"/>
    <x v="0"/>
    <n v="0"/>
    <s v=""/>
    <n v="0"/>
    <s v=""/>
    <n v="0"/>
    <s v=""/>
    <n v="0"/>
    <s v="12"/>
    <n v="1"/>
  </r>
  <r>
    <x v="44"/>
    <x v="0"/>
    <x v="0"/>
    <s v=""/>
    <n v="0"/>
    <s v="9"/>
    <n v="1"/>
    <s v=""/>
    <n v="0"/>
    <s v=""/>
    <n v="0"/>
    <x v="0"/>
    <n v="0"/>
    <s v=""/>
    <n v="0"/>
    <s v=""/>
    <n v="0"/>
    <s v=""/>
    <n v="0"/>
    <s v="5, 7, 8"/>
    <n v="3"/>
  </r>
  <r>
    <x v="45"/>
    <x v="0"/>
    <x v="0"/>
    <s v="7"/>
    <n v="1"/>
    <s v="8, 9"/>
    <n v="2"/>
    <s v=""/>
    <n v="0"/>
    <s v="5"/>
    <n v="1"/>
    <x v="0"/>
    <n v="0"/>
    <s v=""/>
    <n v="0"/>
    <s v=""/>
    <n v="0"/>
    <s v=""/>
    <n v="0"/>
    <s v=""/>
    <n v="0"/>
  </r>
  <r>
    <x v="46"/>
    <x v="0"/>
    <x v="0"/>
    <s v=""/>
    <n v="0"/>
    <s v="6, 7, 8"/>
    <n v="3"/>
    <s v=""/>
    <n v="0"/>
    <s v=""/>
    <n v="0"/>
    <x v="0"/>
    <n v="0"/>
    <s v=""/>
    <n v="0"/>
    <s v=""/>
    <n v="0"/>
    <s v=""/>
    <n v="0"/>
    <s v=""/>
    <n v="0"/>
  </r>
  <r>
    <x v="47"/>
    <x v="0"/>
    <x v="0"/>
    <s v="7"/>
    <n v="1"/>
    <s v=""/>
    <n v="0"/>
    <s v=""/>
    <n v="0"/>
    <s v=""/>
    <n v="0"/>
    <x v="0"/>
    <n v="0"/>
    <s v=""/>
    <n v="0"/>
    <s v=""/>
    <n v="0"/>
    <s v=""/>
    <n v="0"/>
    <s v="5"/>
    <n v="1"/>
  </r>
  <r>
    <x v="48"/>
    <x v="0"/>
    <x v="0"/>
    <s v="14"/>
    <n v="1"/>
    <s v="13, 15, 16, 17, 18, 19, 20, 21, 22, 23"/>
    <n v="10"/>
    <s v=""/>
    <n v="0"/>
    <s v="5"/>
    <n v="1"/>
    <x v="0"/>
    <n v="0"/>
    <s v=""/>
    <n v="0"/>
    <s v=""/>
    <n v="0"/>
    <s v=""/>
    <n v="0"/>
    <s v=""/>
    <n v="0"/>
  </r>
  <r>
    <x v="49"/>
    <x v="0"/>
    <x v="0"/>
    <s v=""/>
    <n v="0"/>
    <s v=""/>
    <n v="0"/>
    <s v=""/>
    <n v="0"/>
    <s v="45"/>
    <n v="1"/>
    <x v="0"/>
    <n v="0"/>
    <s v=""/>
    <n v="0"/>
    <s v=""/>
    <n v="0"/>
    <s v=""/>
    <n v="0"/>
    <s v=""/>
    <n v="0"/>
  </r>
  <r>
    <x v="50"/>
    <x v="0"/>
    <x v="0"/>
    <s v=""/>
    <n v="0"/>
    <s v=""/>
    <n v="0"/>
    <s v=""/>
    <n v="0"/>
    <s v=""/>
    <n v="0"/>
    <x v="0"/>
    <n v="0"/>
    <s v=""/>
    <n v="0"/>
    <s v=""/>
    <n v="0"/>
    <s v=""/>
    <n v="0"/>
    <s v="5"/>
    <n v="1"/>
  </r>
  <r>
    <x v="51"/>
    <x v="0"/>
    <x v="0"/>
    <s v="12, 13"/>
    <n v="2"/>
    <s v=""/>
    <n v="0"/>
    <s v=""/>
    <n v="0"/>
    <s v=""/>
    <n v="0"/>
    <x v="0"/>
    <n v="0"/>
    <s v=""/>
    <n v="0"/>
    <s v=""/>
    <n v="0"/>
    <s v=""/>
    <n v="0"/>
    <s v="5, 6, 11"/>
    <n v="3"/>
  </r>
  <r>
    <x v="52"/>
    <x v="0"/>
    <x v="0"/>
    <s v=""/>
    <n v="0"/>
    <s v=""/>
    <n v="0"/>
    <s v=""/>
    <n v="0"/>
    <s v="27"/>
    <n v="1"/>
    <x v="0"/>
    <n v="0"/>
    <s v=""/>
    <n v="0"/>
    <s v=""/>
    <n v="0"/>
    <s v=""/>
    <n v="0"/>
    <s v=""/>
    <n v="0"/>
  </r>
  <r>
    <x v="53"/>
    <x v="0"/>
    <x v="0"/>
    <s v="111, 112, 113"/>
    <n v="3"/>
    <s v="21, 51, 61, 67, 69, 101, 104, 114, 115, 116, 117, 118, 119, 120"/>
    <n v="14"/>
    <s v=""/>
    <n v="0"/>
    <s v="38, 63, 96"/>
    <n v="3"/>
    <x v="0"/>
    <n v="0"/>
    <s v=""/>
    <n v="0"/>
    <s v=""/>
    <n v="0"/>
    <s v=""/>
    <n v="0"/>
    <s v="19, 20, 37, 64, 82"/>
    <n v="5"/>
  </r>
  <r>
    <x v="54"/>
    <x v="0"/>
    <x v="0"/>
    <s v=""/>
    <n v="0"/>
    <s v="83, 84, 85, 86, 87, 88, 89, 90, 91, 92"/>
    <n v="10"/>
    <s v=""/>
    <n v="0"/>
    <s v="8, 80, 81"/>
    <n v="3"/>
    <x v="3"/>
    <n v="1"/>
    <s v=""/>
    <n v="0"/>
    <s v=""/>
    <n v="0"/>
    <s v=""/>
    <n v="0"/>
    <s v="12"/>
    <n v="1"/>
  </r>
  <r>
    <x v="55"/>
    <x v="0"/>
    <x v="0"/>
    <s v=""/>
    <n v="0"/>
    <s v="8"/>
    <n v="1"/>
    <s v=""/>
    <n v="0"/>
    <s v=""/>
    <n v="0"/>
    <x v="0"/>
    <n v="0"/>
    <s v=""/>
    <n v="0"/>
    <s v=""/>
    <n v="0"/>
    <s v=""/>
    <n v="0"/>
    <s v="5"/>
    <n v="1"/>
  </r>
  <r>
    <x v="56"/>
    <x v="0"/>
    <x v="0"/>
    <s v=""/>
    <n v="0"/>
    <s v="5"/>
    <n v="1"/>
    <s v=""/>
    <n v="0"/>
    <s v=""/>
    <n v="0"/>
    <x v="0"/>
    <n v="0"/>
    <s v="7"/>
    <n v="1"/>
    <s v=""/>
    <n v="0"/>
    <s v=""/>
    <n v="0"/>
    <s v=""/>
    <n v="0"/>
  </r>
  <r>
    <x v="57"/>
    <x v="0"/>
    <x v="0"/>
    <s v=""/>
    <n v="0"/>
    <s v="5"/>
    <n v="1"/>
    <s v=""/>
    <n v="0"/>
    <s v=""/>
    <n v="0"/>
    <x v="0"/>
    <n v="0"/>
    <s v=""/>
    <n v="0"/>
    <s v=""/>
    <n v="0"/>
    <s v=""/>
    <n v="0"/>
    <s v=""/>
    <n v="0"/>
  </r>
  <r>
    <x v="58"/>
    <x v="0"/>
    <x v="0"/>
    <s v=""/>
    <n v="0"/>
    <s v="8, 9"/>
    <n v="2"/>
    <s v=""/>
    <n v="0"/>
    <s v=""/>
    <n v="0"/>
    <x v="0"/>
    <n v="0"/>
    <s v=""/>
    <n v="0"/>
    <s v=""/>
    <n v="0"/>
    <s v=""/>
    <n v="0"/>
    <s v=""/>
    <n v="0"/>
  </r>
  <r>
    <x v="59"/>
    <x v="0"/>
    <x v="0"/>
    <s v="6"/>
    <n v="1"/>
    <s v="7"/>
    <n v="1"/>
    <s v=""/>
    <n v="0"/>
    <s v=""/>
    <n v="0"/>
    <x v="0"/>
    <n v="0"/>
    <s v=""/>
    <n v="0"/>
    <s v=""/>
    <n v="0"/>
    <s v=""/>
    <n v="0"/>
    <s v=""/>
    <n v="0"/>
  </r>
  <r>
    <x v="60"/>
    <x v="0"/>
    <x v="0"/>
    <s v=""/>
    <n v="0"/>
    <s v="6, 7"/>
    <n v="2"/>
    <s v=""/>
    <n v="0"/>
    <s v=""/>
    <n v="0"/>
    <x v="0"/>
    <n v="0"/>
    <s v=""/>
    <n v="0"/>
    <s v=""/>
    <n v="0"/>
    <s v=""/>
    <n v="0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K6" firstHeaderRow="0" firstDataRow="1" firstDataCol="1"/>
  <pivotFields count="21">
    <pivotField axis="axisRow" showAll="0">
      <items count="62">
        <item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t="default"/>
      </items>
    </pivotField>
    <pivotField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>
      <items count="5">
        <item x="0"/>
        <item x="1"/>
        <item x="2"/>
        <item x="3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ount_of_stock_available" fld="2" baseField="0" baseItem="0"/>
    <dataField name="Sum of count_of_complete_new_kit_build" fld="4" baseField="0" baseItem="0"/>
    <dataField name="Sum of count_of_no_stock_available" fld="6" baseField="0" baseItem="0"/>
    <dataField name="Sum of count_of_pick_shortage" fld="8" baseField="0" baseItem="0"/>
    <dataField name="Sum of count_of_complete_replenishments" fld="10" baseField="0" baseItem="0"/>
    <dataField name="Sum of count_of_complete_putaway" fld="12" baseField="0" baseItem="0"/>
    <dataField name="Sum of count_of_manuel_investigation_required" fld="14" baseField="0" baseItem="0"/>
    <dataField name="Sum of count_of_empty" fld="16" baseField="0" baseItem="0"/>
    <dataField name="Sum of count_of_corporate_hold" fld="18" baseField="0" baseItem="0"/>
    <dataField name="Sum of count_of_no_action_required" fld="20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nextId="22">
    <queryTableFields count="21">
      <queryTableField id="1" name="kit_product_number" tableColumnId="22"/>
      <queryTableField id="2" name="stock_available" tableColumnId="23"/>
      <queryTableField id="3" name="count_of_stock_available" tableColumnId="24"/>
      <queryTableField id="4" name="complete_new_kit_build" tableColumnId="25"/>
      <queryTableField id="5" name="count_of_complete_new_kit_build" tableColumnId="26"/>
      <queryTableField id="6" name="no_stock_available" tableColumnId="27"/>
      <queryTableField id="7" name="count_of_no_stock_available" tableColumnId="28"/>
      <queryTableField id="8" name="pick_shortage" tableColumnId="29"/>
      <queryTableField id="9" name="count_of_pick_shortage" tableColumnId="30"/>
      <queryTableField id="10" name="complete_replenishments" tableColumnId="31"/>
      <queryTableField id="11" name="count_of_complete_replenishments" tableColumnId="32"/>
      <queryTableField id="12" name="complete_putaway" tableColumnId="33"/>
      <queryTableField id="13" name="count_of_complete_putaway" tableColumnId="34"/>
      <queryTableField id="14" name="manuel_investigation_required" tableColumnId="35"/>
      <queryTableField id="15" name="count_of_manuel_investigation_required" tableColumnId="36"/>
      <queryTableField id="16" name="empty" tableColumnId="37"/>
      <queryTableField id="17" name="count_of_empty" tableColumnId="38"/>
      <queryTableField id="18" name="corporate_hold" tableColumnId="39"/>
      <queryTableField id="19" name="count_of_corporate_hold" tableColumnId="40"/>
      <queryTableField id="20" name="no_action_required" tableColumnId="41"/>
      <queryTableField id="21" name="count_of_no_action_required" tableColumnId="4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6" name="Table6" displayName="Table6" ref="A1:B62" totalsRowShown="0">
  <autoFilter ref="A1:B62"/>
  <tableColumns count="2">
    <tableColumn id="1" name="tracked_kit_numbers" dataDxfId="11">
      <calculatedColumnFormula>VLOOKUP(Table_ExternalData_1[[#This Row],[kit_product_number]],KITS!A:B,1,TRUE)</calculatedColumnFormula>
    </tableColumn>
    <tableColumn id="2" name="tracked_serial_numbers" dataDxfId="10">
      <calculatedColumnFormula>VLOOKUP(Table_ExternalData_1[[#This Row],[kit_product_number]],KITS!A:B,2,TRUE)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_ExternalData_1" displayName="Table_ExternalData_1" ref="C1:W62" tableType="queryTable" totalsRowShown="0">
  <autoFilter ref="C1:W62"/>
  <tableColumns count="21">
    <tableColumn id="22" uniqueName="22" name="kit_product_number" queryTableFieldId="1"/>
    <tableColumn id="23" uniqueName="23" name="stock_available" queryTableFieldId="2"/>
    <tableColumn id="24" uniqueName="24" name="count_of_stock_available" queryTableFieldId="3" dataDxfId="9"/>
    <tableColumn id="25" uniqueName="25" name="complete_new_kit_build" queryTableFieldId="4"/>
    <tableColumn id="26" uniqueName="26" name="count_of_complete_new_kit_build" queryTableFieldId="5" dataDxfId="8"/>
    <tableColumn id="27" uniqueName="27" name="no_stock_available" queryTableFieldId="6"/>
    <tableColumn id="28" uniqueName="28" name="count_of_no_stock_available" queryTableFieldId="7" dataDxfId="7"/>
    <tableColumn id="29" uniqueName="29" name="pick_shortage" queryTableFieldId="8"/>
    <tableColumn id="30" uniqueName="30" name="count_of_pick_shortage" queryTableFieldId="9" dataDxfId="6"/>
    <tableColumn id="31" uniqueName="31" name="complete_replenishments" queryTableFieldId="10"/>
    <tableColumn id="32" uniqueName="32" name="count_of_complete_replenishments" queryTableFieldId="11" dataDxfId="5"/>
    <tableColumn id="33" uniqueName="33" name="complete_putaway" queryTableFieldId="12"/>
    <tableColumn id="34" uniqueName="34" name="count_of_complete_putaway" queryTableFieldId="13" dataDxfId="4"/>
    <tableColumn id="35" uniqueName="35" name="manuel_investigation_required" queryTableFieldId="14"/>
    <tableColumn id="36" uniqueName="36" name="count_of_manuel_investigation_required" queryTableFieldId="15" dataDxfId="3"/>
    <tableColumn id="37" uniqueName="37" name="empty" queryTableFieldId="16"/>
    <tableColumn id="38" uniqueName="38" name="count_of_empty" queryTableFieldId="17" dataDxfId="2"/>
    <tableColumn id="39" uniqueName="39" name="corporate_hold" queryTableFieldId="18"/>
    <tableColumn id="40" uniqueName="40" name="count_of_corporate_hold" queryTableFieldId="19" dataDxfId="1"/>
    <tableColumn id="41" uniqueName="41" name="no_action_required" queryTableFieldId="20"/>
    <tableColumn id="42" uniqueName="42" name="count_of_no_action_required" queryTableFieldId="21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B65" totalsRowShown="0">
  <autoFilter ref="A1:B65"/>
  <sortState ref="A2:B65">
    <sortCondition ref="A1:A65"/>
  </sortState>
  <tableColumns count="2">
    <tableColumn id="1" name="KIT_NUMBER"/>
    <tableColumn id="2" name="SERIAL_NUMB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/>
  </sheetViews>
  <sheetFormatPr defaultRowHeight="15" x14ac:dyDescent="0.25"/>
  <cols>
    <col min="1" max="1" width="14.28515625" customWidth="1"/>
    <col min="2" max="2" width="30.7109375" bestFit="1" customWidth="1"/>
    <col min="3" max="3" width="39.5703125" customWidth="1"/>
    <col min="4" max="4" width="34.140625" bestFit="1" customWidth="1"/>
    <col min="5" max="5" width="29.28515625" bestFit="1" customWidth="1"/>
    <col min="6" max="6" width="40.85546875" bestFit="1" customWidth="1"/>
    <col min="7" max="7" width="34.28515625" bestFit="1" customWidth="1"/>
    <col min="8" max="8" width="45.5703125" bestFit="1" customWidth="1"/>
    <col min="9" max="9" width="22.5703125" bestFit="1" customWidth="1"/>
    <col min="10" max="10" width="30.7109375" bestFit="1" customWidth="1"/>
    <col min="11" max="11" width="34.7109375" bestFit="1" customWidth="1"/>
  </cols>
  <sheetData>
    <row r="1" spans="1:11" x14ac:dyDescent="0.25">
      <c r="A1" s="3" t="s">
        <v>204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</row>
    <row r="2" spans="1:11" x14ac:dyDescent="0.25">
      <c r="A2" s="4" t="s">
        <v>7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1</v>
      </c>
    </row>
    <row r="3" spans="1:11" x14ac:dyDescent="0.25">
      <c r="A3" s="4" t="s">
        <v>8</v>
      </c>
      <c r="B3" s="5">
        <v>0</v>
      </c>
      <c r="C3" s="5">
        <v>2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</row>
    <row r="4" spans="1:11" x14ac:dyDescent="0.25">
      <c r="A4" s="4" t="s">
        <v>9</v>
      </c>
      <c r="B4" s="5">
        <v>0</v>
      </c>
      <c r="C4" s="5">
        <v>0</v>
      </c>
      <c r="D4" s="5">
        <v>5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</v>
      </c>
    </row>
    <row r="5" spans="1:11" x14ac:dyDescent="0.25">
      <c r="A5" s="4" t="s">
        <v>10</v>
      </c>
      <c r="B5" s="5">
        <v>0</v>
      </c>
      <c r="C5" s="5">
        <v>0</v>
      </c>
      <c r="D5" s="5">
        <v>2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</row>
    <row r="6" spans="1:11" x14ac:dyDescent="0.25">
      <c r="A6" s="4" t="s">
        <v>205</v>
      </c>
      <c r="B6" s="5">
        <v>0</v>
      </c>
      <c r="C6" s="5">
        <v>2</v>
      </c>
      <c r="D6" s="5">
        <v>7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tabSelected="1" zoomScale="70" zoomScaleNormal="70" workbookViewId="0">
      <selection activeCell="E29" sqref="E29"/>
    </sheetView>
  </sheetViews>
  <sheetFormatPr defaultRowHeight="15" x14ac:dyDescent="0.25"/>
  <cols>
    <col min="1" max="1" width="29.140625" style="1" bestFit="1" customWidth="1"/>
    <col min="2" max="2" width="46.28515625" style="7" bestFit="1" customWidth="1"/>
    <col min="3" max="3" width="28.140625" bestFit="1" customWidth="1"/>
    <col min="4" max="4" width="23" bestFit="1" customWidth="1"/>
    <col min="5" max="5" width="35.28515625" style="2" bestFit="1" customWidth="1"/>
    <col min="6" max="6" width="33" bestFit="1" customWidth="1"/>
    <col min="7" max="7" width="45.28515625" style="2" bestFit="1" customWidth="1"/>
    <col min="8" max="8" width="57.42578125" bestFit="1" customWidth="1"/>
    <col min="9" max="9" width="39.5703125" style="2" bestFit="1" customWidth="1"/>
    <col min="10" max="10" width="21.42578125" bestFit="1" customWidth="1"/>
    <col min="11" max="11" width="33.42578125" style="2" bestFit="1" customWidth="1"/>
    <col min="12" max="12" width="34.5703125" bestFit="1" customWidth="1"/>
    <col min="13" max="13" width="46.85546875" style="2" bestFit="1" customWidth="1"/>
    <col min="14" max="14" width="28.42578125" bestFit="1" customWidth="1"/>
    <col min="15" max="15" width="38.7109375" style="2" bestFit="1" customWidth="1"/>
    <col min="16" max="16" width="41" bestFit="1" customWidth="1"/>
    <col min="17" max="17" width="53" style="2" bestFit="1" customWidth="1"/>
    <col min="18" max="18" width="11.7109375" bestFit="1" customWidth="1"/>
    <col min="19" max="19" width="23.5703125" style="2" bestFit="1" customWidth="1"/>
    <col min="20" max="20" width="22.5703125" bestFit="1" customWidth="1"/>
    <col min="21" max="21" width="34.5703125" style="2" bestFit="1" customWidth="1"/>
    <col min="22" max="22" width="46" bestFit="1" customWidth="1"/>
    <col min="23" max="23" width="39.7109375" style="2" bestFit="1" customWidth="1"/>
  </cols>
  <sheetData>
    <row r="1" spans="1:23" x14ac:dyDescent="0.25">
      <c r="A1" s="1" t="s">
        <v>174</v>
      </c>
      <c r="B1" s="6" t="s">
        <v>175</v>
      </c>
      <c r="C1" t="s">
        <v>0</v>
      </c>
      <c r="D1" t="s">
        <v>2</v>
      </c>
      <c r="E1" s="2" t="s">
        <v>194</v>
      </c>
      <c r="F1" t="s">
        <v>3</v>
      </c>
      <c r="G1" s="2" t="s">
        <v>195</v>
      </c>
      <c r="H1" t="s">
        <v>6</v>
      </c>
      <c r="I1" s="2" t="s">
        <v>196</v>
      </c>
      <c r="J1" t="s">
        <v>68</v>
      </c>
      <c r="K1" s="2" t="s">
        <v>197</v>
      </c>
      <c r="L1" t="s">
        <v>4</v>
      </c>
      <c r="M1" s="2" t="s">
        <v>198</v>
      </c>
      <c r="N1" t="s">
        <v>5</v>
      </c>
      <c r="O1" s="2" t="s">
        <v>199</v>
      </c>
      <c r="P1" t="s">
        <v>69</v>
      </c>
      <c r="Q1" s="2" t="s">
        <v>200</v>
      </c>
      <c r="R1" t="s">
        <v>70</v>
      </c>
      <c r="S1" s="2" t="s">
        <v>201</v>
      </c>
      <c r="T1" t="s">
        <v>71</v>
      </c>
      <c r="U1" s="2" t="s">
        <v>202</v>
      </c>
      <c r="V1" t="s">
        <v>1</v>
      </c>
      <c r="W1" s="2" t="s">
        <v>203</v>
      </c>
    </row>
    <row r="2" spans="1:23" x14ac:dyDescent="0.25">
      <c r="A2" s="1" t="str">
        <f>VLOOKUP(Table_ExternalData_1[[#This Row],[kit_product_number]],KITS!A:B,1,TRUE)</f>
        <v>57-5002-056-01</v>
      </c>
      <c r="B2" s="6" t="str">
        <f>VLOOKUP(Table_ExternalData_1[[#This Row],[kit_product_number]],KITS!A:B,2,TRUE)</f>
        <v>8</v>
      </c>
      <c r="C2" t="s">
        <v>7</v>
      </c>
      <c r="D2" t="s">
        <v>72</v>
      </c>
      <c r="E2" s="2">
        <v>0</v>
      </c>
      <c r="F2" t="s">
        <v>72</v>
      </c>
      <c r="G2" s="2">
        <v>0</v>
      </c>
      <c r="H2" t="s">
        <v>72</v>
      </c>
      <c r="I2" s="2">
        <v>0</v>
      </c>
      <c r="J2" t="s">
        <v>72</v>
      </c>
      <c r="K2" s="2">
        <v>0</v>
      </c>
      <c r="L2" t="s">
        <v>72</v>
      </c>
      <c r="M2" s="2">
        <v>0</v>
      </c>
      <c r="N2" t="s">
        <v>72</v>
      </c>
      <c r="O2" s="2">
        <v>0</v>
      </c>
      <c r="P2" t="s">
        <v>72</v>
      </c>
      <c r="Q2" s="2">
        <v>0</v>
      </c>
      <c r="R2" t="s">
        <v>72</v>
      </c>
      <c r="S2" s="2">
        <v>0</v>
      </c>
      <c r="T2" t="s">
        <v>72</v>
      </c>
      <c r="U2" s="2">
        <v>0</v>
      </c>
      <c r="V2" t="s">
        <v>73</v>
      </c>
      <c r="W2" s="2">
        <v>1</v>
      </c>
    </row>
    <row r="3" spans="1:23" x14ac:dyDescent="0.25">
      <c r="A3" s="1" t="str">
        <f>VLOOKUP(Table_ExternalData_1[[#This Row],[kit_product_number]],KITS!A:B,1,TRUE)</f>
        <v>57-5002-056-02</v>
      </c>
      <c r="B3" s="6" t="str">
        <f>VLOOKUP(Table_ExternalData_1[[#This Row],[kit_product_number]],KITS!A:B,2,TRUE)</f>
        <v>9, 10, 11</v>
      </c>
      <c r="C3" s="1" t="s">
        <v>8</v>
      </c>
      <c r="D3" s="1" t="s">
        <v>72</v>
      </c>
      <c r="E3" s="2">
        <v>0</v>
      </c>
      <c r="F3" s="1" t="s">
        <v>74</v>
      </c>
      <c r="G3" s="2">
        <v>2</v>
      </c>
      <c r="H3" s="1" t="s">
        <v>72</v>
      </c>
      <c r="I3" s="2">
        <v>0</v>
      </c>
      <c r="J3" s="1" t="s">
        <v>72</v>
      </c>
      <c r="K3" s="2">
        <v>0</v>
      </c>
      <c r="L3" s="1" t="s">
        <v>72</v>
      </c>
      <c r="M3" s="2">
        <v>0</v>
      </c>
      <c r="N3" s="1" t="s">
        <v>72</v>
      </c>
      <c r="O3" s="2">
        <v>0</v>
      </c>
      <c r="P3" s="1" t="s">
        <v>72</v>
      </c>
      <c r="Q3" s="2">
        <v>0</v>
      </c>
      <c r="R3" s="1" t="s">
        <v>72</v>
      </c>
      <c r="S3" s="2">
        <v>0</v>
      </c>
      <c r="T3" s="1" t="s">
        <v>72</v>
      </c>
      <c r="U3" s="2">
        <v>0</v>
      </c>
      <c r="V3" s="1" t="s">
        <v>72</v>
      </c>
      <c r="W3" s="2">
        <v>0</v>
      </c>
    </row>
    <row r="4" spans="1:23" x14ac:dyDescent="0.25">
      <c r="A4" s="1" t="str">
        <f>VLOOKUP(Table_ExternalData_1[[#This Row],[kit_product_number]],KITS!A:B,1,TRUE)</f>
        <v>57-5002-060-01</v>
      </c>
      <c r="B4" s="6" t="str">
        <f>VLOOKUP(Table_ExternalData_1[[#This Row],[kit_product_number]],KITS!A:B,2,TRUE)</f>
        <v>10, 11, 12, 13</v>
      </c>
      <c r="C4" s="1" t="s">
        <v>9</v>
      </c>
      <c r="D4" s="1" t="s">
        <v>72</v>
      </c>
      <c r="E4" s="2">
        <v>0</v>
      </c>
      <c r="F4" s="1" t="s">
        <v>72</v>
      </c>
      <c r="G4" s="2">
        <v>0</v>
      </c>
      <c r="H4" s="1" t="s">
        <v>75</v>
      </c>
      <c r="I4" s="2">
        <v>5</v>
      </c>
      <c r="J4" s="1" t="s">
        <v>72</v>
      </c>
      <c r="K4" s="2">
        <v>0</v>
      </c>
      <c r="L4" s="1" t="s">
        <v>72</v>
      </c>
      <c r="M4" s="2">
        <v>0</v>
      </c>
      <c r="N4" s="1" t="s">
        <v>72</v>
      </c>
      <c r="O4" s="2">
        <v>0</v>
      </c>
      <c r="P4" s="1" t="s">
        <v>72</v>
      </c>
      <c r="Q4" s="2">
        <v>0</v>
      </c>
      <c r="R4" s="1" t="s">
        <v>72</v>
      </c>
      <c r="S4" s="2">
        <v>0</v>
      </c>
      <c r="T4" s="1" t="s">
        <v>72</v>
      </c>
      <c r="U4" s="2">
        <v>0</v>
      </c>
      <c r="V4" s="1" t="s">
        <v>76</v>
      </c>
      <c r="W4" s="2">
        <v>1</v>
      </c>
    </row>
    <row r="5" spans="1:23" x14ac:dyDescent="0.25">
      <c r="A5" s="1" t="str">
        <f>VLOOKUP(Table_ExternalData_1[[#This Row],[kit_product_number]],KITS!A:B,1,TRUE)</f>
        <v>57-5002-060-02</v>
      </c>
      <c r="B5" s="6" t="str">
        <f>VLOOKUP(Table_ExternalData_1[[#This Row],[kit_product_number]],KITS!A:B,2,TRUE)</f>
        <v>11, 12, 13, 14</v>
      </c>
      <c r="C5" s="1" t="s">
        <v>10</v>
      </c>
      <c r="D5" s="1" t="s">
        <v>72</v>
      </c>
      <c r="E5" s="2">
        <v>0</v>
      </c>
      <c r="F5" s="1" t="s">
        <v>72</v>
      </c>
      <c r="G5" s="2">
        <v>0</v>
      </c>
      <c r="H5" s="1" t="s">
        <v>77</v>
      </c>
      <c r="I5" s="2">
        <v>2</v>
      </c>
      <c r="J5" s="1" t="s">
        <v>72</v>
      </c>
      <c r="K5" s="2">
        <v>0</v>
      </c>
      <c r="L5" s="1" t="s">
        <v>72</v>
      </c>
      <c r="M5" s="2">
        <v>0</v>
      </c>
      <c r="N5" s="1" t="s">
        <v>72</v>
      </c>
      <c r="O5" s="2">
        <v>0</v>
      </c>
      <c r="P5" s="1" t="s">
        <v>72</v>
      </c>
      <c r="Q5" s="2">
        <v>0</v>
      </c>
      <c r="R5" s="1" t="s">
        <v>72</v>
      </c>
      <c r="S5" s="2">
        <v>0</v>
      </c>
      <c r="T5" s="1" t="s">
        <v>72</v>
      </c>
      <c r="U5" s="2">
        <v>0</v>
      </c>
      <c r="V5" s="1" t="s">
        <v>72</v>
      </c>
      <c r="W5" s="2">
        <v>0</v>
      </c>
    </row>
    <row r="6" spans="1:23" x14ac:dyDescent="0.25">
      <c r="A6" s="1" t="str">
        <f>VLOOKUP(Table_ExternalData_1[[#This Row],[kit_product_number]],KITS!A:B,1,TRUE)</f>
        <v>57-5008-056-01</v>
      </c>
      <c r="B6" s="6" t="str">
        <f>VLOOKUP(Table_ExternalData_1[[#This Row],[kit_product_number]],KITS!A:B,2,TRUE)</f>
        <v>8, 9</v>
      </c>
      <c r="C6" s="1" t="s">
        <v>11</v>
      </c>
      <c r="D6" s="1" t="s">
        <v>72</v>
      </c>
      <c r="E6" s="2">
        <v>0</v>
      </c>
      <c r="F6" s="1" t="s">
        <v>72</v>
      </c>
      <c r="G6" s="2">
        <v>0</v>
      </c>
      <c r="H6" s="1" t="s">
        <v>72</v>
      </c>
      <c r="I6" s="2">
        <v>0</v>
      </c>
      <c r="J6" s="1" t="s">
        <v>72</v>
      </c>
      <c r="K6" s="2">
        <v>0</v>
      </c>
      <c r="L6" s="1" t="s">
        <v>72</v>
      </c>
      <c r="M6" s="2">
        <v>0</v>
      </c>
      <c r="N6" s="1" t="s">
        <v>72</v>
      </c>
      <c r="O6" s="2">
        <v>0</v>
      </c>
      <c r="P6" s="1" t="s">
        <v>72</v>
      </c>
      <c r="Q6" s="2">
        <v>0</v>
      </c>
      <c r="R6" s="1" t="s">
        <v>72</v>
      </c>
      <c r="S6" s="2">
        <v>0</v>
      </c>
      <c r="T6" s="1" t="s">
        <v>72</v>
      </c>
      <c r="U6" s="2">
        <v>0</v>
      </c>
      <c r="V6" s="1" t="s">
        <v>78</v>
      </c>
      <c r="W6" s="2">
        <v>3</v>
      </c>
    </row>
    <row r="7" spans="1:23" x14ac:dyDescent="0.25">
      <c r="A7" s="1" t="str">
        <f>VLOOKUP(Table_ExternalData_1[[#This Row],[kit_product_number]],KITS!A:B,1,TRUE)</f>
        <v>57-5008-056-02</v>
      </c>
      <c r="B7" s="6" t="str">
        <f>VLOOKUP(Table_ExternalData_1[[#This Row],[kit_product_number]],KITS!A:B,2,TRUE)</f>
        <v>9, 10, 11, 12</v>
      </c>
      <c r="C7" s="1" t="s">
        <v>12</v>
      </c>
      <c r="D7" s="1" t="s">
        <v>72</v>
      </c>
      <c r="E7" s="2">
        <v>0</v>
      </c>
      <c r="F7" s="1" t="s">
        <v>72</v>
      </c>
      <c r="G7" s="2">
        <v>0</v>
      </c>
      <c r="H7" s="1" t="s">
        <v>72</v>
      </c>
      <c r="I7" s="2">
        <v>0</v>
      </c>
      <c r="J7" s="1" t="s">
        <v>72</v>
      </c>
      <c r="K7" s="2">
        <v>0</v>
      </c>
      <c r="L7" s="1" t="s">
        <v>72</v>
      </c>
      <c r="M7" s="2">
        <v>0</v>
      </c>
      <c r="N7" s="1" t="s">
        <v>72</v>
      </c>
      <c r="O7" s="2">
        <v>0</v>
      </c>
      <c r="P7" s="1" t="s">
        <v>72</v>
      </c>
      <c r="Q7" s="2">
        <v>0</v>
      </c>
      <c r="R7" s="1" t="s">
        <v>72</v>
      </c>
      <c r="S7" s="2">
        <v>0</v>
      </c>
      <c r="T7" s="1" t="s">
        <v>72</v>
      </c>
      <c r="U7" s="2">
        <v>0</v>
      </c>
      <c r="V7" s="1" t="s">
        <v>79</v>
      </c>
      <c r="W7" s="2">
        <v>4</v>
      </c>
    </row>
    <row r="8" spans="1:23" x14ac:dyDescent="0.25">
      <c r="A8" s="1" t="str">
        <f>VLOOKUP(Table_ExternalData_1[[#This Row],[kit_product_number]],KITS!A:B,1,TRUE)</f>
        <v>57-5008-060-02</v>
      </c>
      <c r="B8" s="6" t="str">
        <f>VLOOKUP(Table_ExternalData_1[[#This Row],[kit_product_number]],KITS!A:B,2,TRUE)</f>
        <v>8, 9, 10, 11, 12, 13, 14</v>
      </c>
      <c r="C8" s="1" t="s">
        <v>13</v>
      </c>
      <c r="D8" s="1" t="s">
        <v>72</v>
      </c>
      <c r="E8" s="2">
        <v>0</v>
      </c>
      <c r="F8" s="1" t="s">
        <v>72</v>
      </c>
      <c r="G8" s="2">
        <v>0</v>
      </c>
      <c r="H8" s="1" t="s">
        <v>80</v>
      </c>
      <c r="I8" s="2">
        <v>5</v>
      </c>
      <c r="J8" s="1" t="s">
        <v>72</v>
      </c>
      <c r="K8" s="2">
        <v>0</v>
      </c>
      <c r="L8" s="1" t="s">
        <v>72</v>
      </c>
      <c r="M8" s="2">
        <v>0</v>
      </c>
      <c r="N8" s="1" t="s">
        <v>72</v>
      </c>
      <c r="O8" s="2">
        <v>0</v>
      </c>
      <c r="P8" s="1" t="s">
        <v>72</v>
      </c>
      <c r="Q8" s="2">
        <v>0</v>
      </c>
      <c r="R8" s="1" t="s">
        <v>72</v>
      </c>
      <c r="S8" s="2">
        <v>0</v>
      </c>
      <c r="T8" s="1" t="s">
        <v>72</v>
      </c>
      <c r="U8" s="2">
        <v>0</v>
      </c>
      <c r="V8" s="1" t="s">
        <v>72</v>
      </c>
      <c r="W8" s="2">
        <v>0</v>
      </c>
    </row>
    <row r="9" spans="1:23" x14ac:dyDescent="0.25">
      <c r="A9" s="1" t="str">
        <f>VLOOKUP(Table_ExternalData_1[[#This Row],[kit_product_number]],KITS!A:B,1,TRUE)</f>
        <v>57-5020-110-02</v>
      </c>
      <c r="B9" s="6" t="str">
        <f>VLOOKUP(Table_ExternalData_1[[#This Row],[kit_product_number]],KITS!A:B,2,TRUE)</f>
        <v>60, 61, 62, 63</v>
      </c>
      <c r="C9" s="1" t="s">
        <v>14</v>
      </c>
      <c r="D9" s="1" t="s">
        <v>72</v>
      </c>
      <c r="E9" s="2">
        <v>0</v>
      </c>
      <c r="F9" s="1" t="s">
        <v>81</v>
      </c>
      <c r="G9" s="2">
        <v>3</v>
      </c>
      <c r="H9" s="1" t="s">
        <v>72</v>
      </c>
      <c r="I9" s="2">
        <v>0</v>
      </c>
      <c r="J9" s="1" t="s">
        <v>72</v>
      </c>
      <c r="K9" s="2">
        <v>0</v>
      </c>
      <c r="L9" s="1" t="s">
        <v>72</v>
      </c>
      <c r="M9" s="2">
        <v>0</v>
      </c>
      <c r="N9" s="1" t="s">
        <v>72</v>
      </c>
      <c r="O9" s="2">
        <v>0</v>
      </c>
      <c r="P9" s="1" t="s">
        <v>72</v>
      </c>
      <c r="Q9" s="2">
        <v>0</v>
      </c>
      <c r="R9" s="1" t="s">
        <v>72</v>
      </c>
      <c r="S9" s="2">
        <v>0</v>
      </c>
      <c r="T9" s="1" t="s">
        <v>72</v>
      </c>
      <c r="U9" s="2">
        <v>0</v>
      </c>
      <c r="V9" s="1" t="s">
        <v>82</v>
      </c>
      <c r="W9" s="2">
        <v>3</v>
      </c>
    </row>
    <row r="10" spans="1:23" x14ac:dyDescent="0.25">
      <c r="A10" s="1" t="str">
        <f>VLOOKUP(Table_ExternalData_1[[#This Row],[kit_product_number]],KITS!A:B,1,TRUE)</f>
        <v>57-5022-060-01</v>
      </c>
      <c r="B10" s="6" t="str">
        <f>VLOOKUP(Table_ExternalData_1[[#This Row],[kit_product_number]],KITS!A:B,2,TRUE)</f>
        <v>13</v>
      </c>
      <c r="C10" s="1" t="s">
        <v>15</v>
      </c>
      <c r="D10" s="1" t="s">
        <v>72</v>
      </c>
      <c r="E10" s="2">
        <v>0</v>
      </c>
      <c r="F10" s="1" t="s">
        <v>72</v>
      </c>
      <c r="G10" s="2">
        <v>0</v>
      </c>
      <c r="H10" s="1" t="s">
        <v>83</v>
      </c>
      <c r="I10" s="2">
        <v>1</v>
      </c>
      <c r="J10" s="1" t="s">
        <v>72</v>
      </c>
      <c r="K10" s="2">
        <v>0</v>
      </c>
      <c r="L10" s="1" t="s">
        <v>72</v>
      </c>
      <c r="M10" s="2">
        <v>0</v>
      </c>
      <c r="N10" s="1" t="s">
        <v>72</v>
      </c>
      <c r="O10" s="2">
        <v>0</v>
      </c>
      <c r="P10" s="1" t="s">
        <v>72</v>
      </c>
      <c r="Q10" s="2">
        <v>0</v>
      </c>
      <c r="R10" s="1" t="s">
        <v>72</v>
      </c>
      <c r="S10" s="2">
        <v>0</v>
      </c>
      <c r="T10" s="1" t="s">
        <v>72</v>
      </c>
      <c r="U10" s="2">
        <v>0</v>
      </c>
      <c r="V10" s="1" t="s">
        <v>84</v>
      </c>
      <c r="W10" s="2">
        <v>1</v>
      </c>
    </row>
    <row r="11" spans="1:23" x14ac:dyDescent="0.25">
      <c r="A11" s="1" t="str">
        <f>VLOOKUP(Table_ExternalData_1[[#This Row],[kit_product_number]],KITS!A:B,1,TRUE)</f>
        <v>57-5022-060-02</v>
      </c>
      <c r="B11" s="6" t="str">
        <f>VLOOKUP(Table_ExternalData_1[[#This Row],[kit_product_number]],KITS!A:B,2,TRUE)</f>
        <v>11, 12, 13, 14, 15, 16</v>
      </c>
      <c r="C11" s="1" t="s">
        <v>16</v>
      </c>
      <c r="D11" s="1" t="s">
        <v>72</v>
      </c>
      <c r="E11" s="2">
        <v>0</v>
      </c>
      <c r="F11" s="1" t="s">
        <v>176</v>
      </c>
      <c r="G11" s="2">
        <v>5</v>
      </c>
      <c r="H11" s="1" t="s">
        <v>72</v>
      </c>
      <c r="I11" s="2">
        <v>0</v>
      </c>
      <c r="J11" s="1" t="s">
        <v>72</v>
      </c>
      <c r="K11" s="2">
        <v>0</v>
      </c>
      <c r="L11" s="1" t="s">
        <v>106</v>
      </c>
      <c r="M11" s="2">
        <v>1</v>
      </c>
      <c r="N11" s="1" t="s">
        <v>72</v>
      </c>
      <c r="O11" s="2">
        <v>0</v>
      </c>
      <c r="P11" s="1" t="s">
        <v>72</v>
      </c>
      <c r="Q11" s="2">
        <v>0</v>
      </c>
      <c r="R11" s="1" t="s">
        <v>72</v>
      </c>
      <c r="S11" s="2">
        <v>0</v>
      </c>
      <c r="T11" s="1" t="s">
        <v>72</v>
      </c>
      <c r="U11" s="2">
        <v>0</v>
      </c>
      <c r="V11" s="1" t="s">
        <v>72</v>
      </c>
      <c r="W11" s="2">
        <v>0</v>
      </c>
    </row>
    <row r="12" spans="1:23" x14ac:dyDescent="0.25">
      <c r="A12" s="1" t="str">
        <f>VLOOKUP(Table_ExternalData_1[[#This Row],[kit_product_number]],KITS!A:B,1,TRUE)</f>
        <v>57-5026-110-01</v>
      </c>
      <c r="B12" s="6" t="str">
        <f>VLOOKUP(Table_ExternalData_1[[#This Row],[kit_product_number]],KITS!A:B,2,TRUE)</f>
        <v>61, 62, 63, 64, 65, 66, 67, 68, 69, 70, 71</v>
      </c>
      <c r="C12" s="1" t="s">
        <v>17</v>
      </c>
      <c r="D12" s="1" t="s">
        <v>72</v>
      </c>
      <c r="E12" s="2">
        <v>0</v>
      </c>
      <c r="F12" s="1" t="s">
        <v>177</v>
      </c>
      <c r="G12" s="2">
        <v>8</v>
      </c>
      <c r="H12" s="1" t="s">
        <v>72</v>
      </c>
      <c r="I12" s="2">
        <v>0</v>
      </c>
      <c r="J12" s="1" t="s">
        <v>72</v>
      </c>
      <c r="K12" s="2">
        <v>0</v>
      </c>
      <c r="L12" s="1" t="s">
        <v>178</v>
      </c>
      <c r="M12" s="2">
        <v>1</v>
      </c>
      <c r="N12" s="1" t="s">
        <v>72</v>
      </c>
      <c r="O12" s="2">
        <v>0</v>
      </c>
      <c r="P12" s="1" t="s">
        <v>72</v>
      </c>
      <c r="Q12" s="2">
        <v>0</v>
      </c>
      <c r="R12" s="1" t="s">
        <v>72</v>
      </c>
      <c r="S12" s="2">
        <v>0</v>
      </c>
      <c r="T12" s="1" t="s">
        <v>72</v>
      </c>
      <c r="U12" s="2">
        <v>0</v>
      </c>
      <c r="V12" s="1" t="s">
        <v>179</v>
      </c>
      <c r="W12" s="2">
        <v>3</v>
      </c>
    </row>
    <row r="13" spans="1:23" x14ac:dyDescent="0.25">
      <c r="A13" s="1" t="str">
        <f>VLOOKUP(Table_ExternalData_1[[#This Row],[kit_product_number]],KITS!A:B,1,TRUE)</f>
        <v>57-5028-056-01</v>
      </c>
      <c r="B13" s="6" t="str">
        <f>VLOOKUP(Table_ExternalData_1[[#This Row],[kit_product_number]],KITS!A:B,2,TRUE)</f>
        <v>11, 12</v>
      </c>
      <c r="C13" s="1" t="s">
        <v>18</v>
      </c>
      <c r="D13" s="1" t="s">
        <v>72</v>
      </c>
      <c r="E13" s="2">
        <v>0</v>
      </c>
      <c r="F13" s="1" t="s">
        <v>72</v>
      </c>
      <c r="G13" s="2">
        <v>0</v>
      </c>
      <c r="H13" s="1" t="s">
        <v>86</v>
      </c>
      <c r="I13" s="2">
        <v>2</v>
      </c>
      <c r="J13" s="1" t="s">
        <v>72</v>
      </c>
      <c r="K13" s="2">
        <v>0</v>
      </c>
      <c r="L13" s="1" t="s">
        <v>72</v>
      </c>
      <c r="M13" s="2">
        <v>0</v>
      </c>
      <c r="N13" s="1" t="s">
        <v>72</v>
      </c>
      <c r="O13" s="2">
        <v>0</v>
      </c>
      <c r="P13" s="1" t="s">
        <v>72</v>
      </c>
      <c r="Q13" s="2">
        <v>0</v>
      </c>
      <c r="R13" s="1" t="s">
        <v>72</v>
      </c>
      <c r="S13" s="2">
        <v>0</v>
      </c>
      <c r="T13" s="1" t="s">
        <v>72</v>
      </c>
      <c r="U13" s="2">
        <v>0</v>
      </c>
      <c r="V13" s="1" t="s">
        <v>84</v>
      </c>
      <c r="W13" s="2">
        <v>1</v>
      </c>
    </row>
    <row r="14" spans="1:23" x14ac:dyDescent="0.25">
      <c r="A14" s="1" t="str">
        <f>VLOOKUP(Table_ExternalData_1[[#This Row],[kit_product_number]],KITS!A:B,1,TRUE)</f>
        <v>57-5028-056-02</v>
      </c>
      <c r="B14" s="6" t="str">
        <f>VLOOKUP(Table_ExternalData_1[[#This Row],[kit_product_number]],KITS!A:B,2,TRUE)</f>
        <v>10, 11, 12, 13, 14</v>
      </c>
      <c r="C14" s="1" t="s">
        <v>19</v>
      </c>
      <c r="D14" s="1" t="s">
        <v>72</v>
      </c>
      <c r="E14" s="2">
        <v>0</v>
      </c>
      <c r="F14" s="1" t="s">
        <v>72</v>
      </c>
      <c r="G14" s="2">
        <v>0</v>
      </c>
      <c r="H14" s="1" t="s">
        <v>87</v>
      </c>
      <c r="I14" s="2">
        <v>1</v>
      </c>
      <c r="J14" s="1" t="s">
        <v>72</v>
      </c>
      <c r="K14" s="2">
        <v>0</v>
      </c>
      <c r="L14" s="1" t="s">
        <v>72</v>
      </c>
      <c r="M14" s="2">
        <v>0</v>
      </c>
      <c r="N14" s="1" t="s">
        <v>72</v>
      </c>
      <c r="O14" s="2">
        <v>0</v>
      </c>
      <c r="P14" s="1" t="s">
        <v>72</v>
      </c>
      <c r="Q14" s="2">
        <v>0</v>
      </c>
      <c r="R14" s="1" t="s">
        <v>72</v>
      </c>
      <c r="S14" s="2">
        <v>0</v>
      </c>
      <c r="T14" s="1" t="s">
        <v>72</v>
      </c>
      <c r="U14" s="2">
        <v>0</v>
      </c>
      <c r="V14" s="1" t="s">
        <v>88</v>
      </c>
      <c r="W14" s="2">
        <v>4</v>
      </c>
    </row>
    <row r="15" spans="1:23" x14ac:dyDescent="0.25">
      <c r="A15" s="1" t="str">
        <f>VLOOKUP(Table_ExternalData_1[[#This Row],[kit_product_number]],KITS!A:B,1,TRUE)</f>
        <v>57-5110-100-01</v>
      </c>
      <c r="B15" s="6" t="str">
        <f>VLOOKUP(Table_ExternalData_1[[#This Row],[kit_product_number]],KITS!A:B,2,TRUE)</f>
        <v>24, 25, 26, 27, 28</v>
      </c>
      <c r="C15" s="1" t="s">
        <v>20</v>
      </c>
      <c r="D15" s="1" t="s">
        <v>72</v>
      </c>
      <c r="E15" s="2">
        <v>0</v>
      </c>
      <c r="F15" s="1" t="s">
        <v>72</v>
      </c>
      <c r="G15" s="2">
        <v>0</v>
      </c>
      <c r="H15" s="1" t="s">
        <v>89</v>
      </c>
      <c r="I15" s="2">
        <v>5</v>
      </c>
      <c r="J15" s="1" t="s">
        <v>72</v>
      </c>
      <c r="K15" s="2">
        <v>0</v>
      </c>
      <c r="L15" s="1" t="s">
        <v>72</v>
      </c>
      <c r="M15" s="2">
        <v>0</v>
      </c>
      <c r="N15" s="1" t="s">
        <v>72</v>
      </c>
      <c r="O15" s="2">
        <v>0</v>
      </c>
      <c r="P15" s="1" t="s">
        <v>72</v>
      </c>
      <c r="Q15" s="2">
        <v>0</v>
      </c>
      <c r="R15" s="1" t="s">
        <v>72</v>
      </c>
      <c r="S15" s="2">
        <v>0</v>
      </c>
      <c r="T15" s="1" t="s">
        <v>72</v>
      </c>
      <c r="U15" s="2">
        <v>0</v>
      </c>
      <c r="V15" s="1" t="s">
        <v>90</v>
      </c>
      <c r="W15" s="2">
        <v>3</v>
      </c>
    </row>
    <row r="16" spans="1:23" x14ac:dyDescent="0.25">
      <c r="A16" s="1" t="str">
        <f>VLOOKUP(Table_ExternalData_1[[#This Row],[kit_product_number]],KITS!A:B,1,TRUE)</f>
        <v>57-5112-100-01</v>
      </c>
      <c r="B16" s="6" t="str">
        <f>VLOOKUP(Table_ExternalData_1[[#This Row],[kit_product_number]],KITS!A:B,2,TRUE)</f>
        <v>34, 35, 36, 37</v>
      </c>
      <c r="C16" s="1" t="s">
        <v>21</v>
      </c>
      <c r="D16" s="1" t="s">
        <v>72</v>
      </c>
      <c r="E16" s="2">
        <v>0</v>
      </c>
      <c r="F16" s="1" t="s">
        <v>72</v>
      </c>
      <c r="G16" s="2">
        <v>0</v>
      </c>
      <c r="H16" s="1" t="s">
        <v>91</v>
      </c>
      <c r="I16" s="2">
        <v>3</v>
      </c>
      <c r="J16" s="1" t="s">
        <v>72</v>
      </c>
      <c r="K16" s="2">
        <v>0</v>
      </c>
      <c r="L16" s="1" t="s">
        <v>92</v>
      </c>
      <c r="M16" s="2">
        <v>2</v>
      </c>
      <c r="N16" s="1" t="s">
        <v>93</v>
      </c>
      <c r="O16" s="2">
        <v>1</v>
      </c>
      <c r="P16" s="1" t="s">
        <v>72</v>
      </c>
      <c r="Q16" s="2">
        <v>0</v>
      </c>
      <c r="R16" s="1" t="s">
        <v>72</v>
      </c>
      <c r="S16" s="2">
        <v>0</v>
      </c>
      <c r="T16" s="1" t="s">
        <v>72</v>
      </c>
      <c r="U16" s="2">
        <v>0</v>
      </c>
      <c r="V16" s="1" t="s">
        <v>72</v>
      </c>
      <c r="W16" s="2">
        <v>0</v>
      </c>
    </row>
    <row r="17" spans="1:23" x14ac:dyDescent="0.25">
      <c r="A17" s="1" t="str">
        <f>VLOOKUP(Table_ExternalData_1[[#This Row],[kit_product_number]],KITS!A:B,1,TRUE)</f>
        <v>57-5114-110-01</v>
      </c>
      <c r="B17" s="6" t="str">
        <f>VLOOKUP(Table_ExternalData_1[[#This Row],[kit_product_number]],KITS!A:B,2,TRUE)</f>
        <v>66, 67, 68</v>
      </c>
      <c r="C17" s="1" t="s">
        <v>22</v>
      </c>
      <c r="D17" s="1" t="s">
        <v>72</v>
      </c>
      <c r="E17" s="2">
        <v>0</v>
      </c>
      <c r="F17" s="1" t="s">
        <v>72</v>
      </c>
      <c r="G17" s="2">
        <v>0</v>
      </c>
      <c r="H17" s="1" t="s">
        <v>94</v>
      </c>
      <c r="I17" s="2">
        <v>4</v>
      </c>
      <c r="J17" s="1" t="s">
        <v>72</v>
      </c>
      <c r="K17" s="2">
        <v>0</v>
      </c>
      <c r="L17" s="1" t="s">
        <v>72</v>
      </c>
      <c r="M17" s="2">
        <v>0</v>
      </c>
      <c r="N17" s="1" t="s">
        <v>72</v>
      </c>
      <c r="O17" s="2">
        <v>0</v>
      </c>
      <c r="P17" s="1" t="s">
        <v>72</v>
      </c>
      <c r="Q17" s="2">
        <v>0</v>
      </c>
      <c r="R17" s="1" t="s">
        <v>72</v>
      </c>
      <c r="S17" s="2">
        <v>0</v>
      </c>
      <c r="T17" s="1" t="s">
        <v>72</v>
      </c>
      <c r="U17" s="2">
        <v>0</v>
      </c>
      <c r="V17" s="1" t="s">
        <v>180</v>
      </c>
      <c r="W17" s="2">
        <v>13</v>
      </c>
    </row>
    <row r="18" spans="1:23" x14ac:dyDescent="0.25">
      <c r="A18" s="1" t="str">
        <f>VLOOKUP(Table_ExternalData_1[[#This Row],[kit_product_number]],KITS!A:B,1,TRUE)</f>
        <v>57-5114-210-01</v>
      </c>
      <c r="B18" s="6" t="str">
        <f>VLOOKUP(Table_ExternalData_1[[#This Row],[kit_product_number]],KITS!A:B,2,TRUE)</f>
        <v>95, 96, 97, 98, 99, 100, 101, 102, 103, 104</v>
      </c>
      <c r="C18" s="1" t="s">
        <v>23</v>
      </c>
      <c r="D18" s="1" t="s">
        <v>72</v>
      </c>
      <c r="E18" s="2">
        <v>0</v>
      </c>
      <c r="F18" s="1" t="s">
        <v>181</v>
      </c>
      <c r="G18" s="2">
        <v>1</v>
      </c>
      <c r="H18" s="1" t="s">
        <v>182</v>
      </c>
      <c r="I18" s="2">
        <v>5</v>
      </c>
      <c r="J18" s="1" t="s">
        <v>72</v>
      </c>
      <c r="K18" s="2">
        <v>0</v>
      </c>
      <c r="L18" s="1" t="s">
        <v>183</v>
      </c>
      <c r="M18" s="2">
        <v>8</v>
      </c>
      <c r="N18" s="1" t="s">
        <v>72</v>
      </c>
      <c r="O18" s="2">
        <v>0</v>
      </c>
      <c r="P18" s="1" t="s">
        <v>72</v>
      </c>
      <c r="Q18" s="2">
        <v>0</v>
      </c>
      <c r="R18" s="1" t="s">
        <v>72</v>
      </c>
      <c r="S18" s="2">
        <v>0</v>
      </c>
      <c r="T18" s="1" t="s">
        <v>72</v>
      </c>
      <c r="U18" s="2">
        <v>0</v>
      </c>
      <c r="V18" s="1" t="s">
        <v>184</v>
      </c>
      <c r="W18" s="2">
        <v>3</v>
      </c>
    </row>
    <row r="19" spans="1:23" x14ac:dyDescent="0.25">
      <c r="A19" s="1" t="str">
        <f>VLOOKUP(Table_ExternalData_1[[#This Row],[kit_product_number]],KITS!A:B,1,TRUE)</f>
        <v>57-5120-100-01</v>
      </c>
      <c r="B19" s="6" t="str">
        <f>VLOOKUP(Table_ExternalData_1[[#This Row],[kit_product_number]],KITS!A:B,2,TRUE)</f>
        <v>64, 65, 66, 67, 68</v>
      </c>
      <c r="C19" s="1" t="s">
        <v>24</v>
      </c>
      <c r="D19" s="1" t="s">
        <v>72</v>
      </c>
      <c r="E19" s="2">
        <v>0</v>
      </c>
      <c r="F19" s="1" t="s">
        <v>72</v>
      </c>
      <c r="G19" s="2">
        <v>0</v>
      </c>
      <c r="H19" s="1" t="s">
        <v>185</v>
      </c>
      <c r="I19" s="2">
        <v>7</v>
      </c>
      <c r="J19" s="1" t="s">
        <v>72</v>
      </c>
      <c r="K19" s="2">
        <v>0</v>
      </c>
      <c r="L19" s="1" t="s">
        <v>186</v>
      </c>
      <c r="M19" s="2">
        <v>2</v>
      </c>
      <c r="N19" s="1" t="s">
        <v>72</v>
      </c>
      <c r="O19" s="2">
        <v>0</v>
      </c>
      <c r="P19" s="1" t="s">
        <v>72</v>
      </c>
      <c r="Q19" s="2">
        <v>0</v>
      </c>
      <c r="R19" s="1" t="s">
        <v>72</v>
      </c>
      <c r="S19" s="2">
        <v>0</v>
      </c>
      <c r="T19" s="1" t="s">
        <v>72</v>
      </c>
      <c r="U19" s="2">
        <v>0</v>
      </c>
      <c r="V19" s="1" t="s">
        <v>95</v>
      </c>
      <c r="W19" s="2">
        <v>4</v>
      </c>
    </row>
    <row r="20" spans="1:23" x14ac:dyDescent="0.25">
      <c r="A20" s="1" t="str">
        <f>VLOOKUP(Table_ExternalData_1[[#This Row],[kit_product_number]],KITS!A:B,1,TRUE)</f>
        <v>57-5210-100-01</v>
      </c>
      <c r="B20" s="6" t="str">
        <f>VLOOKUP(Table_ExternalData_1[[#This Row],[kit_product_number]],KITS!A:B,2,TRUE)</f>
        <v>32, 33, 34, 35</v>
      </c>
      <c r="C20" s="1" t="s">
        <v>25</v>
      </c>
      <c r="D20" s="1" t="s">
        <v>72</v>
      </c>
      <c r="E20" s="2">
        <v>0</v>
      </c>
      <c r="F20" s="1" t="s">
        <v>96</v>
      </c>
      <c r="G20" s="2">
        <v>3</v>
      </c>
      <c r="H20" s="1" t="s">
        <v>187</v>
      </c>
      <c r="I20" s="2">
        <v>2</v>
      </c>
      <c r="J20" s="1" t="s">
        <v>72</v>
      </c>
      <c r="K20" s="2">
        <v>0</v>
      </c>
      <c r="L20" s="1" t="s">
        <v>97</v>
      </c>
      <c r="M20" s="2">
        <v>1</v>
      </c>
      <c r="N20" s="1" t="s">
        <v>72</v>
      </c>
      <c r="O20" s="2">
        <v>0</v>
      </c>
      <c r="P20" s="1" t="s">
        <v>72</v>
      </c>
      <c r="Q20" s="2">
        <v>0</v>
      </c>
      <c r="R20" s="1" t="s">
        <v>72</v>
      </c>
      <c r="S20" s="2">
        <v>0</v>
      </c>
      <c r="T20" s="1" t="s">
        <v>72</v>
      </c>
      <c r="U20" s="2">
        <v>0</v>
      </c>
      <c r="V20" s="1" t="s">
        <v>72</v>
      </c>
      <c r="W20" s="2">
        <v>0</v>
      </c>
    </row>
    <row r="21" spans="1:23" x14ac:dyDescent="0.25">
      <c r="A21" s="1" t="str">
        <f>VLOOKUP(Table_ExternalData_1[[#This Row],[kit_product_number]],KITS!A:B,1,TRUE)</f>
        <v>57-5210-200-01</v>
      </c>
      <c r="B21" s="6" t="str">
        <f>VLOOKUP(Table_ExternalData_1[[#This Row],[kit_product_number]],KITS!A:B,2,TRUE)</f>
        <v>7, 8, 9, 10, 11</v>
      </c>
      <c r="C21" s="1" t="s">
        <v>26</v>
      </c>
      <c r="D21" s="1" t="s">
        <v>72</v>
      </c>
      <c r="E21" s="2">
        <v>0</v>
      </c>
      <c r="F21" s="1" t="s">
        <v>98</v>
      </c>
      <c r="G21" s="2">
        <v>3</v>
      </c>
      <c r="H21" s="1" t="s">
        <v>72</v>
      </c>
      <c r="I21" s="2">
        <v>0</v>
      </c>
      <c r="J21" s="1" t="s">
        <v>72</v>
      </c>
      <c r="K21" s="2">
        <v>0</v>
      </c>
      <c r="L21" s="1" t="s">
        <v>73</v>
      </c>
      <c r="M21" s="2">
        <v>1</v>
      </c>
      <c r="N21" s="1" t="s">
        <v>72</v>
      </c>
      <c r="O21" s="2">
        <v>0</v>
      </c>
      <c r="P21" s="1" t="s">
        <v>72</v>
      </c>
      <c r="Q21" s="2">
        <v>0</v>
      </c>
      <c r="R21" s="1" t="s">
        <v>72</v>
      </c>
      <c r="S21" s="2">
        <v>0</v>
      </c>
      <c r="T21" s="1" t="s">
        <v>72</v>
      </c>
      <c r="U21" s="2">
        <v>0</v>
      </c>
      <c r="V21" s="1" t="s">
        <v>72</v>
      </c>
      <c r="W21" s="2">
        <v>0</v>
      </c>
    </row>
    <row r="22" spans="1:23" x14ac:dyDescent="0.25">
      <c r="A22" s="1" t="str">
        <f>VLOOKUP(Table_ExternalData_1[[#This Row],[kit_product_number]],KITS!A:B,1,TRUE)</f>
        <v>57-5212-100-01</v>
      </c>
      <c r="B22" s="6" t="str">
        <f>VLOOKUP(Table_ExternalData_1[[#This Row],[kit_product_number]],KITS!A:B,2,TRUE)</f>
        <v>46, 47, 48, 49, 50, 51, 52, 53, 54, 55</v>
      </c>
      <c r="C22" s="1" t="s">
        <v>27</v>
      </c>
      <c r="D22" s="1" t="s">
        <v>72</v>
      </c>
      <c r="E22" s="2">
        <v>0</v>
      </c>
      <c r="F22" s="1" t="s">
        <v>72</v>
      </c>
      <c r="G22" s="2">
        <v>0</v>
      </c>
      <c r="H22" s="1" t="s">
        <v>72</v>
      </c>
      <c r="I22" s="2">
        <v>0</v>
      </c>
      <c r="J22" s="1" t="s">
        <v>72</v>
      </c>
      <c r="K22" s="2">
        <v>0</v>
      </c>
      <c r="L22" s="1" t="s">
        <v>99</v>
      </c>
      <c r="M22" s="2">
        <v>4</v>
      </c>
      <c r="N22" s="1" t="s">
        <v>100</v>
      </c>
      <c r="O22" s="2">
        <v>8</v>
      </c>
      <c r="P22" s="1" t="s">
        <v>72</v>
      </c>
      <c r="Q22" s="2">
        <v>0</v>
      </c>
      <c r="R22" s="1" t="s">
        <v>72</v>
      </c>
      <c r="S22" s="2">
        <v>0</v>
      </c>
      <c r="T22" s="1" t="s">
        <v>72</v>
      </c>
      <c r="U22" s="2">
        <v>0</v>
      </c>
      <c r="V22" s="1" t="s">
        <v>101</v>
      </c>
      <c r="W22" s="2">
        <v>1</v>
      </c>
    </row>
    <row r="23" spans="1:23" x14ac:dyDescent="0.25">
      <c r="A23" s="1" t="str">
        <f>VLOOKUP(Table_ExternalData_1[[#This Row],[kit_product_number]],KITS!A:B,1,TRUE)</f>
        <v>57-5220-100-01</v>
      </c>
      <c r="B23" s="6" t="str">
        <f>VLOOKUP(Table_ExternalData_1[[#This Row],[kit_product_number]],KITS!A:B,2,TRUE)</f>
        <v>43, 44, 45, 46, 47</v>
      </c>
      <c r="C23" s="1" t="s">
        <v>28</v>
      </c>
      <c r="D23" s="1" t="s">
        <v>72</v>
      </c>
      <c r="E23" s="2">
        <v>0</v>
      </c>
      <c r="F23" s="1" t="s">
        <v>72</v>
      </c>
      <c r="G23" s="2">
        <v>0</v>
      </c>
      <c r="H23" s="1" t="s">
        <v>102</v>
      </c>
      <c r="I23" s="2">
        <v>10</v>
      </c>
      <c r="J23" s="1" t="s">
        <v>72</v>
      </c>
      <c r="K23" s="2">
        <v>0</v>
      </c>
      <c r="L23" s="1" t="s">
        <v>72</v>
      </c>
      <c r="M23" s="2">
        <v>0</v>
      </c>
      <c r="N23" s="1" t="s">
        <v>72</v>
      </c>
      <c r="O23" s="2">
        <v>0</v>
      </c>
      <c r="P23" s="1" t="s">
        <v>72</v>
      </c>
      <c r="Q23" s="2">
        <v>0</v>
      </c>
      <c r="R23" s="1" t="s">
        <v>72</v>
      </c>
      <c r="S23" s="2">
        <v>0</v>
      </c>
      <c r="T23" s="1" t="s">
        <v>72</v>
      </c>
      <c r="U23" s="2">
        <v>0</v>
      </c>
      <c r="V23" s="1" t="s">
        <v>72</v>
      </c>
      <c r="W23" s="2">
        <v>0</v>
      </c>
    </row>
    <row r="24" spans="1:23" x14ac:dyDescent="0.25">
      <c r="A24" s="1" t="str">
        <f>VLOOKUP(Table_ExternalData_1[[#This Row],[kit_product_number]],KITS!A:B,1,TRUE)</f>
        <v>57-5282-001-02</v>
      </c>
      <c r="B24" s="6" t="str">
        <f>VLOOKUP(Table_ExternalData_1[[#This Row],[kit_product_number]],KITS!A:B,2,TRUE)</f>
        <v>6, 7, 8</v>
      </c>
      <c r="C24" s="1" t="s">
        <v>29</v>
      </c>
      <c r="D24" s="1" t="s">
        <v>72</v>
      </c>
      <c r="E24" s="2">
        <v>0</v>
      </c>
      <c r="F24" s="1" t="s">
        <v>72</v>
      </c>
      <c r="G24" s="2">
        <v>0</v>
      </c>
      <c r="H24" s="1" t="s">
        <v>103</v>
      </c>
      <c r="I24" s="2">
        <v>3</v>
      </c>
      <c r="J24" s="1" t="s">
        <v>72</v>
      </c>
      <c r="K24" s="2">
        <v>0</v>
      </c>
      <c r="L24" s="1" t="s">
        <v>72</v>
      </c>
      <c r="M24" s="2">
        <v>0</v>
      </c>
      <c r="N24" s="1" t="s">
        <v>72</v>
      </c>
      <c r="O24" s="2">
        <v>0</v>
      </c>
      <c r="P24" s="1" t="s">
        <v>72</v>
      </c>
      <c r="Q24" s="2">
        <v>0</v>
      </c>
      <c r="R24" s="1" t="s">
        <v>72</v>
      </c>
      <c r="S24" s="2">
        <v>0</v>
      </c>
      <c r="T24" s="1" t="s">
        <v>72</v>
      </c>
      <c r="U24" s="2">
        <v>0</v>
      </c>
      <c r="V24" s="1" t="s">
        <v>72</v>
      </c>
      <c r="W24" s="2">
        <v>0</v>
      </c>
    </row>
    <row r="25" spans="1:23" x14ac:dyDescent="0.25">
      <c r="A25" s="1" t="str">
        <f>VLOOKUP(Table_ExternalData_1[[#This Row],[kit_product_number]],KITS!A:B,1,TRUE)</f>
        <v>57-5418-000-00</v>
      </c>
      <c r="B25" s="6" t="str">
        <f>VLOOKUP(Table_ExternalData_1[[#This Row],[kit_product_number]],KITS!A:B,2,TRUE)</f>
        <v>6, 7, 8</v>
      </c>
      <c r="C25" s="1" t="s">
        <v>30</v>
      </c>
      <c r="D25" s="1" t="s">
        <v>72</v>
      </c>
      <c r="E25" s="2">
        <v>0</v>
      </c>
      <c r="F25" s="1" t="s">
        <v>72</v>
      </c>
      <c r="G25" s="2">
        <v>0</v>
      </c>
      <c r="H25" s="1" t="s">
        <v>104</v>
      </c>
      <c r="I25" s="2">
        <v>2</v>
      </c>
      <c r="J25" s="1" t="s">
        <v>72</v>
      </c>
      <c r="K25" s="2">
        <v>0</v>
      </c>
      <c r="L25" s="1" t="s">
        <v>105</v>
      </c>
      <c r="M25" s="2">
        <v>1</v>
      </c>
      <c r="N25" s="1" t="s">
        <v>72</v>
      </c>
      <c r="O25" s="2">
        <v>0</v>
      </c>
      <c r="P25" s="1" t="s">
        <v>72</v>
      </c>
      <c r="Q25" s="2">
        <v>0</v>
      </c>
      <c r="R25" s="1" t="s">
        <v>72</v>
      </c>
      <c r="S25" s="2">
        <v>0</v>
      </c>
      <c r="T25" s="1" t="s">
        <v>72</v>
      </c>
      <c r="U25" s="2">
        <v>0</v>
      </c>
      <c r="V25" s="1" t="s">
        <v>72</v>
      </c>
      <c r="W25" s="2">
        <v>0</v>
      </c>
    </row>
    <row r="26" spans="1:23" x14ac:dyDescent="0.25">
      <c r="A26" s="1" t="str">
        <f>VLOOKUP(Table_ExternalData_1[[#This Row],[kit_product_number]],KITS!A:B,1,TRUE)</f>
        <v>57-5420-000-08</v>
      </c>
      <c r="B26" s="6" t="str">
        <f>VLOOKUP(Table_ExternalData_1[[#This Row],[kit_product_number]],KITS!A:B,2,TRUE)</f>
        <v>8, 9, 10, 11, 12, 13, 14, 15</v>
      </c>
      <c r="C26" s="1" t="s">
        <v>31</v>
      </c>
      <c r="D26" s="1" t="s">
        <v>72</v>
      </c>
      <c r="E26" s="2">
        <v>0</v>
      </c>
      <c r="F26" s="1" t="s">
        <v>72</v>
      </c>
      <c r="G26" s="2">
        <v>0</v>
      </c>
      <c r="H26" s="1" t="s">
        <v>188</v>
      </c>
      <c r="I26" s="2">
        <v>6</v>
      </c>
      <c r="J26" s="1" t="s">
        <v>72</v>
      </c>
      <c r="K26" s="2">
        <v>0</v>
      </c>
      <c r="L26" s="1" t="s">
        <v>72</v>
      </c>
      <c r="M26" s="2">
        <v>0</v>
      </c>
      <c r="N26" s="1" t="s">
        <v>72</v>
      </c>
      <c r="O26" s="2">
        <v>0</v>
      </c>
      <c r="P26" s="1" t="s">
        <v>72</v>
      </c>
      <c r="Q26" s="2">
        <v>0</v>
      </c>
      <c r="R26" s="1" t="s">
        <v>72</v>
      </c>
      <c r="S26" s="2">
        <v>0</v>
      </c>
      <c r="T26" s="1" t="s">
        <v>72</v>
      </c>
      <c r="U26" s="2">
        <v>0</v>
      </c>
      <c r="V26" s="1" t="s">
        <v>72</v>
      </c>
      <c r="W26" s="2">
        <v>0</v>
      </c>
    </row>
    <row r="27" spans="1:23" x14ac:dyDescent="0.25">
      <c r="A27" s="1" t="str">
        <f>VLOOKUP(Table_ExternalData_1[[#This Row],[kit_product_number]],KITS!A:B,1,TRUE)</f>
        <v>57-5424-001-19</v>
      </c>
      <c r="B27" s="6" t="str">
        <f>VLOOKUP(Table_ExternalData_1[[#This Row],[kit_product_number]],KITS!A:B,2,TRUE)</f>
        <v>11</v>
      </c>
      <c r="C27" s="1" t="s">
        <v>32</v>
      </c>
      <c r="D27" s="1" t="s">
        <v>72</v>
      </c>
      <c r="E27" s="2">
        <v>0</v>
      </c>
      <c r="F27" s="1" t="s">
        <v>72</v>
      </c>
      <c r="G27" s="2">
        <v>0</v>
      </c>
      <c r="H27" s="1" t="s">
        <v>106</v>
      </c>
      <c r="I27" s="2">
        <v>1</v>
      </c>
      <c r="J27" s="1" t="s">
        <v>72</v>
      </c>
      <c r="K27" s="2">
        <v>0</v>
      </c>
      <c r="L27" s="1" t="s">
        <v>72</v>
      </c>
      <c r="M27" s="2">
        <v>0</v>
      </c>
      <c r="N27" s="1" t="s">
        <v>72</v>
      </c>
      <c r="O27" s="2">
        <v>0</v>
      </c>
      <c r="P27" s="1" t="s">
        <v>72</v>
      </c>
      <c r="Q27" s="2">
        <v>0</v>
      </c>
      <c r="R27" s="1" t="s">
        <v>72</v>
      </c>
      <c r="S27" s="2">
        <v>0</v>
      </c>
      <c r="T27" s="1" t="s">
        <v>72</v>
      </c>
      <c r="U27" s="2">
        <v>0</v>
      </c>
      <c r="V27" s="1" t="s">
        <v>72</v>
      </c>
      <c r="W27" s="2">
        <v>0</v>
      </c>
    </row>
    <row r="28" spans="1:23" x14ac:dyDescent="0.25">
      <c r="A28" s="1" t="str">
        <f>VLOOKUP(Table_ExternalData_1[[#This Row],[kit_product_number]],KITS!A:B,1,TRUE)</f>
        <v>57-5580-001-01</v>
      </c>
      <c r="B28" s="6" t="str">
        <f>VLOOKUP(Table_ExternalData_1[[#This Row],[kit_product_number]],KITS!A:B,2,TRUE)</f>
        <v>5, 6</v>
      </c>
      <c r="C28" s="1" t="s">
        <v>33</v>
      </c>
      <c r="D28" s="1" t="s">
        <v>72</v>
      </c>
      <c r="E28" s="2">
        <v>0</v>
      </c>
      <c r="F28" s="1" t="s">
        <v>72</v>
      </c>
      <c r="G28" s="2">
        <v>0</v>
      </c>
      <c r="H28" s="1" t="s">
        <v>72</v>
      </c>
      <c r="I28" s="2">
        <v>0</v>
      </c>
      <c r="J28" s="1" t="s">
        <v>72</v>
      </c>
      <c r="K28" s="2">
        <v>0</v>
      </c>
      <c r="L28" s="1" t="s">
        <v>105</v>
      </c>
      <c r="M28" s="2">
        <v>1</v>
      </c>
      <c r="N28" s="1" t="s">
        <v>72</v>
      </c>
      <c r="O28" s="2">
        <v>0</v>
      </c>
      <c r="P28" s="1" t="s">
        <v>72</v>
      </c>
      <c r="Q28" s="2">
        <v>0</v>
      </c>
      <c r="R28" s="1" t="s">
        <v>72</v>
      </c>
      <c r="S28" s="2">
        <v>0</v>
      </c>
      <c r="T28" s="1" t="s">
        <v>72</v>
      </c>
      <c r="U28" s="2">
        <v>0</v>
      </c>
      <c r="V28" s="1" t="s">
        <v>107</v>
      </c>
      <c r="W28" s="2">
        <v>1</v>
      </c>
    </row>
    <row r="29" spans="1:23" x14ac:dyDescent="0.25">
      <c r="A29" s="1" t="str">
        <f>VLOOKUP(Table_ExternalData_1[[#This Row],[kit_product_number]],KITS!A:B,1,TRUE)</f>
        <v>57-5580-001-02</v>
      </c>
      <c r="B29" s="6" t="str">
        <f>VLOOKUP(Table_ExternalData_1[[#This Row],[kit_product_number]],KITS!A:B,2,TRUE)</f>
        <v>5, 6</v>
      </c>
      <c r="C29" s="1" t="s">
        <v>34</v>
      </c>
      <c r="D29" s="1" t="s">
        <v>72</v>
      </c>
      <c r="E29" s="2">
        <v>0</v>
      </c>
      <c r="F29" s="1" t="s">
        <v>72</v>
      </c>
      <c r="G29" s="2">
        <v>0</v>
      </c>
      <c r="H29" s="1" t="s">
        <v>72</v>
      </c>
      <c r="I29" s="2">
        <v>0</v>
      </c>
      <c r="J29" s="1" t="s">
        <v>72</v>
      </c>
      <c r="K29" s="2">
        <v>0</v>
      </c>
      <c r="L29" s="1" t="s">
        <v>108</v>
      </c>
      <c r="M29" s="2">
        <v>2</v>
      </c>
      <c r="N29" s="1" t="s">
        <v>72</v>
      </c>
      <c r="O29" s="2">
        <v>0</v>
      </c>
      <c r="P29" s="1" t="s">
        <v>72</v>
      </c>
      <c r="Q29" s="2">
        <v>0</v>
      </c>
      <c r="R29" s="1" t="s">
        <v>72</v>
      </c>
      <c r="S29" s="2">
        <v>0</v>
      </c>
      <c r="T29" s="1" t="s">
        <v>72</v>
      </c>
      <c r="U29" s="2">
        <v>0</v>
      </c>
      <c r="V29" s="1" t="s">
        <v>72</v>
      </c>
      <c r="W29" s="2">
        <v>0</v>
      </c>
    </row>
    <row r="30" spans="1:23" x14ac:dyDescent="0.25">
      <c r="A30" s="1" t="str">
        <f>VLOOKUP(Table_ExternalData_1[[#This Row],[kit_product_number]],KITS!A:B,1,TRUE)</f>
        <v>57-5750-000-01</v>
      </c>
      <c r="B30" s="6" t="str">
        <f>VLOOKUP(Table_ExternalData_1[[#This Row],[kit_product_number]],KITS!A:B,2,TRUE)</f>
        <v>23, 24, 25</v>
      </c>
      <c r="C30" s="1" t="s">
        <v>35</v>
      </c>
      <c r="D30" s="1" t="s">
        <v>72</v>
      </c>
      <c r="E30" s="2">
        <v>0</v>
      </c>
      <c r="F30" s="1" t="s">
        <v>72</v>
      </c>
      <c r="G30" s="2">
        <v>0</v>
      </c>
      <c r="H30" s="1" t="s">
        <v>109</v>
      </c>
      <c r="I30" s="2">
        <v>3</v>
      </c>
      <c r="J30" s="1" t="s">
        <v>72</v>
      </c>
      <c r="K30" s="2">
        <v>0</v>
      </c>
      <c r="L30" s="1" t="s">
        <v>72</v>
      </c>
      <c r="M30" s="2">
        <v>0</v>
      </c>
      <c r="N30" s="1" t="s">
        <v>72</v>
      </c>
      <c r="O30" s="2">
        <v>0</v>
      </c>
      <c r="P30" s="1" t="s">
        <v>72</v>
      </c>
      <c r="Q30" s="2">
        <v>0</v>
      </c>
      <c r="R30" s="1" t="s">
        <v>72</v>
      </c>
      <c r="S30" s="2">
        <v>0</v>
      </c>
      <c r="T30" s="1" t="s">
        <v>72</v>
      </c>
      <c r="U30" s="2">
        <v>0</v>
      </c>
      <c r="V30" s="1" t="s">
        <v>110</v>
      </c>
      <c r="W30" s="2">
        <v>7</v>
      </c>
    </row>
    <row r="31" spans="1:23" x14ac:dyDescent="0.25">
      <c r="A31" s="1" t="str">
        <f>VLOOKUP(Table_ExternalData_1[[#This Row],[kit_product_number]],KITS!A:B,1,TRUE)</f>
        <v>57-5764-000-51</v>
      </c>
      <c r="B31" s="6" t="str">
        <f>VLOOKUP(Table_ExternalData_1[[#This Row],[kit_product_number]],KITS!A:B,2,TRUE)</f>
        <v>28, 29</v>
      </c>
      <c r="C31" s="1" t="s">
        <v>36</v>
      </c>
      <c r="D31" s="1" t="s">
        <v>72</v>
      </c>
      <c r="E31" s="2">
        <v>0</v>
      </c>
      <c r="F31" s="1" t="s">
        <v>72</v>
      </c>
      <c r="G31" s="2">
        <v>0</v>
      </c>
      <c r="H31" s="1" t="s">
        <v>189</v>
      </c>
      <c r="I31" s="2">
        <v>1</v>
      </c>
      <c r="J31" s="1" t="s">
        <v>72</v>
      </c>
      <c r="K31" s="2">
        <v>0</v>
      </c>
      <c r="L31" s="1" t="s">
        <v>113</v>
      </c>
      <c r="M31" s="2">
        <v>1</v>
      </c>
      <c r="N31" s="1" t="s">
        <v>72</v>
      </c>
      <c r="O31" s="2">
        <v>0</v>
      </c>
      <c r="P31" s="1" t="s">
        <v>72</v>
      </c>
      <c r="Q31" s="2">
        <v>0</v>
      </c>
      <c r="R31" s="1" t="s">
        <v>72</v>
      </c>
      <c r="S31" s="2">
        <v>0</v>
      </c>
      <c r="T31" s="1" t="s">
        <v>72</v>
      </c>
      <c r="U31" s="2">
        <v>0</v>
      </c>
      <c r="V31" s="1" t="s">
        <v>86</v>
      </c>
      <c r="W31" s="2">
        <v>2</v>
      </c>
    </row>
    <row r="32" spans="1:23" x14ac:dyDescent="0.25">
      <c r="A32" s="1" t="str">
        <f>VLOOKUP(Table_ExternalData_1[[#This Row],[kit_product_number]],KITS!A:B,1,TRUE)</f>
        <v>57-5880-000-01</v>
      </c>
      <c r="B32" s="6" t="str">
        <f>VLOOKUP(Table_ExternalData_1[[#This Row],[kit_product_number]],KITS!A:B,2,TRUE)</f>
        <v>35, 36, 37, 38, 39, 40, 41, 42, 43, 44, 45</v>
      </c>
      <c r="C32" s="1" t="s">
        <v>37</v>
      </c>
      <c r="D32" s="1" t="s">
        <v>72</v>
      </c>
      <c r="E32" s="2">
        <v>0</v>
      </c>
      <c r="F32" s="1" t="s">
        <v>72</v>
      </c>
      <c r="G32" s="2">
        <v>0</v>
      </c>
      <c r="H32" s="1" t="s">
        <v>112</v>
      </c>
      <c r="I32" s="2">
        <v>13</v>
      </c>
      <c r="J32" s="1" t="s">
        <v>72</v>
      </c>
      <c r="K32" s="2">
        <v>0</v>
      </c>
      <c r="L32" s="1" t="s">
        <v>72</v>
      </c>
      <c r="M32" s="2">
        <v>0</v>
      </c>
      <c r="N32" s="1" t="s">
        <v>72</v>
      </c>
      <c r="O32" s="2">
        <v>0</v>
      </c>
      <c r="P32" s="1" t="s">
        <v>72</v>
      </c>
      <c r="Q32" s="2">
        <v>0</v>
      </c>
      <c r="R32" s="1" t="s">
        <v>72</v>
      </c>
      <c r="S32" s="2">
        <v>0</v>
      </c>
      <c r="T32" s="1" t="s">
        <v>72</v>
      </c>
      <c r="U32" s="2">
        <v>0</v>
      </c>
      <c r="V32" s="1" t="s">
        <v>113</v>
      </c>
      <c r="W32" s="2">
        <v>1</v>
      </c>
    </row>
    <row r="33" spans="1:23" x14ac:dyDescent="0.25">
      <c r="A33" s="1" t="str">
        <f>VLOOKUP(Table_ExternalData_1[[#This Row],[kit_product_number]],KITS!A:B,1,TRUE)</f>
        <v>57-5880-000-02</v>
      </c>
      <c r="B33" s="6" t="str">
        <f>VLOOKUP(Table_ExternalData_1[[#This Row],[kit_product_number]],KITS!A:B,2,TRUE)</f>
        <v>35, 36, 37, 38, 39, 40, 41, 42, 43, 44</v>
      </c>
      <c r="C33" s="1" t="s">
        <v>38</v>
      </c>
      <c r="D33" s="1" t="s">
        <v>72</v>
      </c>
      <c r="E33" s="2">
        <v>0</v>
      </c>
      <c r="F33" s="1" t="s">
        <v>72</v>
      </c>
      <c r="G33" s="2">
        <v>0</v>
      </c>
      <c r="H33" s="1" t="s">
        <v>114</v>
      </c>
      <c r="I33" s="2">
        <v>14</v>
      </c>
      <c r="J33" s="1" t="s">
        <v>72</v>
      </c>
      <c r="K33" s="2">
        <v>0</v>
      </c>
      <c r="L33" s="1" t="s">
        <v>72</v>
      </c>
      <c r="M33" s="2">
        <v>0</v>
      </c>
      <c r="N33" s="1" t="s">
        <v>72</v>
      </c>
      <c r="O33" s="2">
        <v>0</v>
      </c>
      <c r="P33" s="1" t="s">
        <v>72</v>
      </c>
      <c r="Q33" s="2">
        <v>0</v>
      </c>
      <c r="R33" s="1" t="s">
        <v>72</v>
      </c>
      <c r="S33" s="2">
        <v>0</v>
      </c>
      <c r="T33" s="1" t="s">
        <v>72</v>
      </c>
      <c r="U33" s="2">
        <v>0</v>
      </c>
      <c r="V33" s="1" t="s">
        <v>72</v>
      </c>
      <c r="W33" s="2">
        <v>0</v>
      </c>
    </row>
    <row r="34" spans="1:23" x14ac:dyDescent="0.25">
      <c r="A34" s="1" t="str">
        <f>VLOOKUP(Table_ExternalData_1[[#This Row],[kit_product_number]],KITS!A:B,1,TRUE)</f>
        <v>57-5926-001-00</v>
      </c>
      <c r="B34" s="6" t="str">
        <f>VLOOKUP(Table_ExternalData_1[[#This Row],[kit_product_number]],KITS!A:B,2,TRUE)</f>
        <v>25, 26, 27</v>
      </c>
      <c r="C34" s="1" t="s">
        <v>39</v>
      </c>
      <c r="D34" s="1" t="s">
        <v>72</v>
      </c>
      <c r="E34" s="2">
        <v>0</v>
      </c>
      <c r="F34" s="1" t="s">
        <v>72</v>
      </c>
      <c r="G34" s="2">
        <v>0</v>
      </c>
      <c r="H34" s="1" t="s">
        <v>115</v>
      </c>
      <c r="I34" s="2">
        <v>4</v>
      </c>
      <c r="J34" s="1" t="s">
        <v>72</v>
      </c>
      <c r="K34" s="2">
        <v>0</v>
      </c>
      <c r="L34" s="1" t="s">
        <v>72</v>
      </c>
      <c r="M34" s="2">
        <v>0</v>
      </c>
      <c r="N34" s="1" t="s">
        <v>72</v>
      </c>
      <c r="O34" s="2">
        <v>0</v>
      </c>
      <c r="P34" s="1" t="s">
        <v>72</v>
      </c>
      <c r="Q34" s="2">
        <v>0</v>
      </c>
      <c r="R34" s="1" t="s">
        <v>72</v>
      </c>
      <c r="S34" s="2">
        <v>0</v>
      </c>
      <c r="T34" s="1" t="s">
        <v>72</v>
      </c>
      <c r="U34" s="2">
        <v>0</v>
      </c>
      <c r="V34" s="1" t="s">
        <v>72</v>
      </c>
      <c r="W34" s="2">
        <v>0</v>
      </c>
    </row>
    <row r="35" spans="1:23" x14ac:dyDescent="0.25">
      <c r="A35" s="1" t="str">
        <f>VLOOKUP(Table_ExternalData_1[[#This Row],[kit_product_number]],KITS!A:B,1,TRUE)</f>
        <v>57-5926-001-01</v>
      </c>
      <c r="B35" s="6" t="str">
        <f>VLOOKUP(Table_ExternalData_1[[#This Row],[kit_product_number]],KITS!A:B,2,TRUE)</f>
        <v>28, 29, 30, 31</v>
      </c>
      <c r="C35" s="1" t="s">
        <v>40</v>
      </c>
      <c r="D35" s="1" t="s">
        <v>72</v>
      </c>
      <c r="E35" s="2">
        <v>0</v>
      </c>
      <c r="F35" s="1" t="s">
        <v>72</v>
      </c>
      <c r="G35" s="2">
        <v>0</v>
      </c>
      <c r="H35" s="1" t="s">
        <v>116</v>
      </c>
      <c r="I35" s="2">
        <v>5</v>
      </c>
      <c r="J35" s="1" t="s">
        <v>72</v>
      </c>
      <c r="K35" s="2">
        <v>0</v>
      </c>
      <c r="L35" s="1" t="s">
        <v>72</v>
      </c>
      <c r="M35" s="2">
        <v>0</v>
      </c>
      <c r="N35" s="1" t="s">
        <v>72</v>
      </c>
      <c r="O35" s="2">
        <v>0</v>
      </c>
      <c r="P35" s="1" t="s">
        <v>72</v>
      </c>
      <c r="Q35" s="2">
        <v>0</v>
      </c>
      <c r="R35" s="1" t="s">
        <v>72</v>
      </c>
      <c r="S35" s="2">
        <v>0</v>
      </c>
      <c r="T35" s="1" t="s">
        <v>72</v>
      </c>
      <c r="U35" s="2">
        <v>0</v>
      </c>
      <c r="V35" s="1" t="s">
        <v>117</v>
      </c>
      <c r="W35" s="2">
        <v>3</v>
      </c>
    </row>
    <row r="36" spans="1:23" x14ac:dyDescent="0.25">
      <c r="A36" s="1" t="str">
        <f>VLOOKUP(Table_ExternalData_1[[#This Row],[kit_product_number]],KITS!A:B,1,TRUE)</f>
        <v>57-5950-000-01</v>
      </c>
      <c r="B36" s="6" t="str">
        <f>VLOOKUP(Table_ExternalData_1[[#This Row],[kit_product_number]],KITS!A:B,2,TRUE)</f>
        <v>18</v>
      </c>
      <c r="C36" s="1" t="s">
        <v>41</v>
      </c>
      <c r="D36" s="1" t="s">
        <v>72</v>
      </c>
      <c r="E36" s="2">
        <v>0</v>
      </c>
      <c r="F36" s="1" t="s">
        <v>72</v>
      </c>
      <c r="G36" s="2">
        <v>0</v>
      </c>
      <c r="H36" s="1" t="s">
        <v>118</v>
      </c>
      <c r="I36" s="2">
        <v>2</v>
      </c>
      <c r="J36" s="1" t="s">
        <v>72</v>
      </c>
      <c r="K36" s="2">
        <v>0</v>
      </c>
      <c r="L36" s="1" t="s">
        <v>72</v>
      </c>
      <c r="M36" s="2">
        <v>0</v>
      </c>
      <c r="N36" s="1" t="s">
        <v>72</v>
      </c>
      <c r="O36" s="2">
        <v>0</v>
      </c>
      <c r="P36" s="1" t="s">
        <v>72</v>
      </c>
      <c r="Q36" s="2">
        <v>0</v>
      </c>
      <c r="R36" s="1" t="s">
        <v>72</v>
      </c>
      <c r="S36" s="2">
        <v>0</v>
      </c>
      <c r="T36" s="1" t="s">
        <v>72</v>
      </c>
      <c r="U36" s="2">
        <v>0</v>
      </c>
      <c r="V36" s="1" t="s">
        <v>83</v>
      </c>
      <c r="W36" s="2">
        <v>1</v>
      </c>
    </row>
    <row r="37" spans="1:23" x14ac:dyDescent="0.25">
      <c r="A37" s="1" t="str">
        <f>VLOOKUP(Table_ExternalData_1[[#This Row],[kit_product_number]],KITS!A:B,1,TRUE)</f>
        <v>57-5956-000-01</v>
      </c>
      <c r="B37" s="6" t="str">
        <f>VLOOKUP(Table_ExternalData_1[[#This Row],[kit_product_number]],KITS!A:B,2,TRUE)</f>
        <v>8, 9, 10</v>
      </c>
      <c r="C37" s="1" t="s">
        <v>42</v>
      </c>
      <c r="D37" s="1" t="s">
        <v>72</v>
      </c>
      <c r="E37" s="2">
        <v>0</v>
      </c>
      <c r="F37" s="1" t="s">
        <v>72</v>
      </c>
      <c r="G37" s="2">
        <v>0</v>
      </c>
      <c r="H37" s="1" t="s">
        <v>119</v>
      </c>
      <c r="I37" s="2">
        <v>3</v>
      </c>
      <c r="J37" s="1" t="s">
        <v>72</v>
      </c>
      <c r="K37" s="2">
        <v>0</v>
      </c>
      <c r="L37" s="1" t="s">
        <v>72</v>
      </c>
      <c r="M37" s="2">
        <v>0</v>
      </c>
      <c r="N37" s="1" t="s">
        <v>72</v>
      </c>
      <c r="O37" s="2">
        <v>0</v>
      </c>
      <c r="P37" s="1" t="s">
        <v>72</v>
      </c>
      <c r="Q37" s="2">
        <v>0</v>
      </c>
      <c r="R37" s="1" t="s">
        <v>72</v>
      </c>
      <c r="S37" s="2">
        <v>0</v>
      </c>
      <c r="T37" s="1" t="s">
        <v>72</v>
      </c>
      <c r="U37" s="2">
        <v>0</v>
      </c>
      <c r="V37" s="1" t="s">
        <v>72</v>
      </c>
      <c r="W37" s="2">
        <v>0</v>
      </c>
    </row>
    <row r="38" spans="1:23" x14ac:dyDescent="0.25">
      <c r="A38" s="1" t="str">
        <f>VLOOKUP(Table_ExternalData_1[[#This Row],[kit_product_number]],KITS!A:B,1,TRUE)</f>
        <v>57-5956-000-02</v>
      </c>
      <c r="B38" s="6" t="str">
        <f>VLOOKUP(Table_ExternalData_1[[#This Row],[kit_product_number]],KITS!A:B,2,TRUE)</f>
        <v>9, 10</v>
      </c>
      <c r="C38" s="1" t="s">
        <v>43</v>
      </c>
      <c r="D38" s="1" t="s">
        <v>72</v>
      </c>
      <c r="E38" s="2">
        <v>0</v>
      </c>
      <c r="F38" s="1" t="s">
        <v>72</v>
      </c>
      <c r="G38" s="2">
        <v>0</v>
      </c>
      <c r="H38" s="1" t="s">
        <v>120</v>
      </c>
      <c r="I38" s="2">
        <v>2</v>
      </c>
      <c r="J38" s="1" t="s">
        <v>72</v>
      </c>
      <c r="K38" s="2">
        <v>0</v>
      </c>
      <c r="L38" s="1" t="s">
        <v>72</v>
      </c>
      <c r="M38" s="2">
        <v>0</v>
      </c>
      <c r="N38" s="1" t="s">
        <v>72</v>
      </c>
      <c r="O38" s="2">
        <v>0</v>
      </c>
      <c r="P38" s="1" t="s">
        <v>72</v>
      </c>
      <c r="Q38" s="2">
        <v>0</v>
      </c>
      <c r="R38" s="1" t="s">
        <v>72</v>
      </c>
      <c r="S38" s="2">
        <v>0</v>
      </c>
      <c r="T38" s="1" t="s">
        <v>72</v>
      </c>
      <c r="U38" s="2">
        <v>0</v>
      </c>
      <c r="V38" s="1" t="s">
        <v>121</v>
      </c>
      <c r="W38" s="2">
        <v>4</v>
      </c>
    </row>
    <row r="39" spans="1:23" x14ac:dyDescent="0.25">
      <c r="A39" s="1" t="str">
        <f>VLOOKUP(Table_ExternalData_1[[#This Row],[kit_product_number]],KITS!A:B,1,TRUE)</f>
        <v>57-5960-000-52</v>
      </c>
      <c r="B39" s="6" t="str">
        <f>VLOOKUP(Table_ExternalData_1[[#This Row],[kit_product_number]],KITS!A:B,2,TRUE)</f>
        <v>9, 10</v>
      </c>
      <c r="C39" s="1" t="s">
        <v>44</v>
      </c>
      <c r="D39" s="1" t="s">
        <v>72</v>
      </c>
      <c r="E39" s="2">
        <v>0</v>
      </c>
      <c r="F39" s="1" t="s">
        <v>72</v>
      </c>
      <c r="G39" s="2">
        <v>0</v>
      </c>
      <c r="H39" s="1" t="s">
        <v>120</v>
      </c>
      <c r="I39" s="2">
        <v>2</v>
      </c>
      <c r="J39" s="1" t="s">
        <v>72</v>
      </c>
      <c r="K39" s="2">
        <v>0</v>
      </c>
      <c r="L39" s="1" t="s">
        <v>72</v>
      </c>
      <c r="M39" s="2">
        <v>0</v>
      </c>
      <c r="N39" s="1" t="s">
        <v>72</v>
      </c>
      <c r="O39" s="2">
        <v>0</v>
      </c>
      <c r="P39" s="1" t="s">
        <v>72</v>
      </c>
      <c r="Q39" s="2">
        <v>0</v>
      </c>
      <c r="R39" s="1" t="s">
        <v>72</v>
      </c>
      <c r="S39" s="2">
        <v>0</v>
      </c>
      <c r="T39" s="1" t="s">
        <v>72</v>
      </c>
      <c r="U39" s="2">
        <v>0</v>
      </c>
      <c r="V39" s="1" t="s">
        <v>107</v>
      </c>
      <c r="W39" s="2">
        <v>1</v>
      </c>
    </row>
    <row r="40" spans="1:23" x14ac:dyDescent="0.25">
      <c r="A40" s="1" t="str">
        <f>VLOOKUP(Table_ExternalData_1[[#This Row],[kit_product_number]],KITS!A:B,1,TRUE)</f>
        <v>57-5962-022-00</v>
      </c>
      <c r="B40" s="6" t="str">
        <f>VLOOKUP(Table_ExternalData_1[[#This Row],[kit_product_number]],KITS!A:B,2,TRUE)</f>
        <v>57, 58, 59, 60, 61, 62, 63, 64, 65, 66, 67, 68, 69</v>
      </c>
      <c r="C40" s="1" t="s">
        <v>45</v>
      </c>
      <c r="D40" s="1" t="s">
        <v>72</v>
      </c>
      <c r="E40" s="2">
        <v>0</v>
      </c>
      <c r="F40" s="1" t="s">
        <v>72</v>
      </c>
      <c r="G40" s="2">
        <v>0</v>
      </c>
      <c r="H40" s="1" t="s">
        <v>122</v>
      </c>
      <c r="I40" s="2">
        <v>16</v>
      </c>
      <c r="J40" s="1" t="s">
        <v>72</v>
      </c>
      <c r="K40" s="2">
        <v>0</v>
      </c>
      <c r="L40" s="1" t="s">
        <v>123</v>
      </c>
      <c r="M40" s="2">
        <v>1</v>
      </c>
      <c r="N40" s="1" t="s">
        <v>72</v>
      </c>
      <c r="O40" s="2">
        <v>0</v>
      </c>
      <c r="P40" s="1" t="s">
        <v>72</v>
      </c>
      <c r="Q40" s="2">
        <v>0</v>
      </c>
      <c r="R40" s="1" t="s">
        <v>72</v>
      </c>
      <c r="S40" s="2">
        <v>0</v>
      </c>
      <c r="T40" s="1" t="s">
        <v>72</v>
      </c>
      <c r="U40" s="2">
        <v>0</v>
      </c>
      <c r="V40" s="1" t="s">
        <v>124</v>
      </c>
      <c r="W40" s="2">
        <v>2</v>
      </c>
    </row>
    <row r="41" spans="1:23" x14ac:dyDescent="0.25">
      <c r="A41" s="1" t="str">
        <f>VLOOKUP(Table_ExternalData_1[[#This Row],[kit_product_number]],KITS!A:B,1,TRUE)</f>
        <v>57-5964-000-00</v>
      </c>
      <c r="B41" s="6" t="str">
        <f>VLOOKUP(Table_ExternalData_1[[#This Row],[kit_product_number]],KITS!A:B,2,TRUE)</f>
        <v>5, 6, 7, 8</v>
      </c>
      <c r="C41" s="1" t="s">
        <v>46</v>
      </c>
      <c r="D41" s="1" t="s">
        <v>72</v>
      </c>
      <c r="E41" s="2">
        <v>0</v>
      </c>
      <c r="F41" s="1" t="s">
        <v>72</v>
      </c>
      <c r="G41" s="2">
        <v>0</v>
      </c>
      <c r="H41" s="1" t="s">
        <v>125</v>
      </c>
      <c r="I41" s="2">
        <v>3</v>
      </c>
      <c r="J41" s="1" t="s">
        <v>72</v>
      </c>
      <c r="K41" s="2">
        <v>0</v>
      </c>
      <c r="L41" s="1" t="s">
        <v>73</v>
      </c>
      <c r="M41" s="2">
        <v>1</v>
      </c>
      <c r="N41" s="1" t="s">
        <v>72</v>
      </c>
      <c r="O41" s="2">
        <v>0</v>
      </c>
      <c r="P41" s="1" t="s">
        <v>72</v>
      </c>
      <c r="Q41" s="2">
        <v>0</v>
      </c>
      <c r="R41" s="1" t="s">
        <v>72</v>
      </c>
      <c r="S41" s="2">
        <v>0</v>
      </c>
      <c r="T41" s="1" t="s">
        <v>72</v>
      </c>
      <c r="U41" s="2">
        <v>0</v>
      </c>
      <c r="V41" s="1" t="s">
        <v>72</v>
      </c>
      <c r="W41" s="2">
        <v>0</v>
      </c>
    </row>
    <row r="42" spans="1:23" x14ac:dyDescent="0.25">
      <c r="A42" s="1" t="str">
        <f>VLOOKUP(Table_ExternalData_1[[#This Row],[kit_product_number]],KITS!A:B,1,TRUE)</f>
        <v>57-5964-000-51</v>
      </c>
      <c r="B42" s="6" t="str">
        <f>VLOOKUP(Table_ExternalData_1[[#This Row],[kit_product_number]],KITS!A:B,2,TRUE)</f>
        <v>20, 21</v>
      </c>
      <c r="C42" s="1" t="s">
        <v>47</v>
      </c>
      <c r="D42" s="1" t="s">
        <v>72</v>
      </c>
      <c r="E42" s="2">
        <v>0</v>
      </c>
      <c r="F42" s="1" t="s">
        <v>72</v>
      </c>
      <c r="G42" s="2">
        <v>0</v>
      </c>
      <c r="H42" s="1" t="s">
        <v>72</v>
      </c>
      <c r="I42" s="2">
        <v>0</v>
      </c>
      <c r="J42" s="1" t="s">
        <v>72</v>
      </c>
      <c r="K42" s="2">
        <v>0</v>
      </c>
      <c r="L42" s="1" t="s">
        <v>72</v>
      </c>
      <c r="M42" s="2">
        <v>0</v>
      </c>
      <c r="N42" s="1" t="s">
        <v>72</v>
      </c>
      <c r="O42" s="2">
        <v>0</v>
      </c>
      <c r="P42" s="1" t="s">
        <v>72</v>
      </c>
      <c r="Q42" s="2">
        <v>0</v>
      </c>
      <c r="R42" s="1" t="s">
        <v>72</v>
      </c>
      <c r="S42" s="2">
        <v>0</v>
      </c>
      <c r="T42" s="1" t="s">
        <v>72</v>
      </c>
      <c r="U42" s="2">
        <v>0</v>
      </c>
      <c r="V42" s="1" t="s">
        <v>126</v>
      </c>
      <c r="W42" s="2">
        <v>7</v>
      </c>
    </row>
    <row r="43" spans="1:23" x14ac:dyDescent="0.25">
      <c r="A43" s="1" t="str">
        <f>VLOOKUP(Table_ExternalData_1[[#This Row],[kit_product_number]],KITS!A:B,1,TRUE)</f>
        <v>57-5964-000-52</v>
      </c>
      <c r="B43" s="6" t="str">
        <f>VLOOKUP(Table_ExternalData_1[[#This Row],[kit_product_number]],KITS!A:B,2,TRUE)</f>
        <v>20</v>
      </c>
      <c r="C43" s="1" t="s">
        <v>48</v>
      </c>
      <c r="D43" s="1" t="s">
        <v>72</v>
      </c>
      <c r="E43" s="2">
        <v>0</v>
      </c>
      <c r="F43" s="1" t="s">
        <v>72</v>
      </c>
      <c r="G43" s="2">
        <v>0</v>
      </c>
      <c r="H43" s="1" t="s">
        <v>127</v>
      </c>
      <c r="I43" s="2">
        <v>1</v>
      </c>
      <c r="J43" s="1" t="s">
        <v>72</v>
      </c>
      <c r="K43" s="2">
        <v>0</v>
      </c>
      <c r="L43" s="1" t="s">
        <v>72</v>
      </c>
      <c r="M43" s="2">
        <v>0</v>
      </c>
      <c r="N43" s="1" t="s">
        <v>72</v>
      </c>
      <c r="O43" s="2">
        <v>0</v>
      </c>
      <c r="P43" s="1" t="s">
        <v>72</v>
      </c>
      <c r="Q43" s="2">
        <v>0</v>
      </c>
      <c r="R43" s="1" t="s">
        <v>72</v>
      </c>
      <c r="S43" s="2">
        <v>0</v>
      </c>
      <c r="T43" s="1" t="s">
        <v>72</v>
      </c>
      <c r="U43" s="2">
        <v>0</v>
      </c>
      <c r="V43" s="1" t="s">
        <v>128</v>
      </c>
      <c r="W43" s="2">
        <v>3</v>
      </c>
    </row>
    <row r="44" spans="1:23" x14ac:dyDescent="0.25">
      <c r="A44" s="1" t="str">
        <f>VLOOKUP(Table_ExternalData_1[[#This Row],[kit_product_number]],KITS!A:B,1,TRUE)</f>
        <v>57-5966-000-01</v>
      </c>
      <c r="B44" s="6" t="str">
        <f>VLOOKUP(Table_ExternalData_1[[#This Row],[kit_product_number]],KITS!A:B,2,TRUE)</f>
        <v>8</v>
      </c>
      <c r="C44" s="1" t="s">
        <v>49</v>
      </c>
      <c r="D44" s="1" t="s">
        <v>72</v>
      </c>
      <c r="E44" s="2">
        <v>0</v>
      </c>
      <c r="F44" s="1" t="s">
        <v>72</v>
      </c>
      <c r="G44" s="2">
        <v>0</v>
      </c>
      <c r="H44" s="1" t="s">
        <v>72</v>
      </c>
      <c r="I44" s="2">
        <v>0</v>
      </c>
      <c r="J44" s="1" t="s">
        <v>72</v>
      </c>
      <c r="K44" s="2">
        <v>0</v>
      </c>
      <c r="L44" s="1" t="s">
        <v>72</v>
      </c>
      <c r="M44" s="2">
        <v>0</v>
      </c>
      <c r="N44" s="1" t="s">
        <v>72</v>
      </c>
      <c r="O44" s="2">
        <v>0</v>
      </c>
      <c r="P44" s="1" t="s">
        <v>72</v>
      </c>
      <c r="Q44" s="2">
        <v>0</v>
      </c>
      <c r="R44" s="1" t="s">
        <v>72</v>
      </c>
      <c r="S44" s="2">
        <v>0</v>
      </c>
      <c r="T44" s="1" t="s">
        <v>72</v>
      </c>
      <c r="U44" s="2">
        <v>0</v>
      </c>
      <c r="V44" s="1" t="s">
        <v>108</v>
      </c>
      <c r="W44" s="2">
        <v>2</v>
      </c>
    </row>
    <row r="45" spans="1:23" x14ac:dyDescent="0.25">
      <c r="A45" s="1" t="str">
        <f>VLOOKUP(Table_ExternalData_1[[#This Row],[kit_product_number]],KITS!A:B,1,TRUE)</f>
        <v>57-5968-000-52</v>
      </c>
      <c r="B45" s="6" t="str">
        <f>VLOOKUP(Table_ExternalData_1[[#This Row],[kit_product_number]],KITS!A:B,2,TRUE)</f>
        <v>22, 23, 24, 25, 26, 27</v>
      </c>
      <c r="C45" s="1" t="s">
        <v>50</v>
      </c>
      <c r="D45" s="1" t="s">
        <v>72</v>
      </c>
      <c r="E45" s="2">
        <v>0</v>
      </c>
      <c r="F45" s="1" t="s">
        <v>72</v>
      </c>
      <c r="G45" s="2">
        <v>0</v>
      </c>
      <c r="H45" s="1" t="s">
        <v>129</v>
      </c>
      <c r="I45" s="2">
        <v>7</v>
      </c>
      <c r="J45" s="1" t="s">
        <v>72</v>
      </c>
      <c r="K45" s="2">
        <v>0</v>
      </c>
      <c r="L45" s="1" t="s">
        <v>72</v>
      </c>
      <c r="M45" s="2">
        <v>0</v>
      </c>
      <c r="N45" s="1" t="s">
        <v>72</v>
      </c>
      <c r="O45" s="2">
        <v>0</v>
      </c>
      <c r="P45" s="1" t="s">
        <v>72</v>
      </c>
      <c r="Q45" s="2">
        <v>0</v>
      </c>
      <c r="R45" s="1" t="s">
        <v>72</v>
      </c>
      <c r="S45" s="2">
        <v>0</v>
      </c>
      <c r="T45" s="1" t="s">
        <v>72</v>
      </c>
      <c r="U45" s="2">
        <v>0</v>
      </c>
      <c r="V45" s="1" t="s">
        <v>130</v>
      </c>
      <c r="W45" s="2">
        <v>1</v>
      </c>
    </row>
    <row r="46" spans="1:23" x14ac:dyDescent="0.25">
      <c r="A46" s="1" t="str">
        <f>VLOOKUP(Table_ExternalData_1[[#This Row],[kit_product_number]],KITS!A:B,1,TRUE)</f>
        <v>57-5970-000-01</v>
      </c>
      <c r="B46" s="6" t="str">
        <f>VLOOKUP(Table_ExternalData_1[[#This Row],[kit_product_number]],KITS!A:B,2,TRUE)</f>
        <v>9</v>
      </c>
      <c r="C46" s="1" t="s">
        <v>51</v>
      </c>
      <c r="D46" s="1" t="s">
        <v>72</v>
      </c>
      <c r="E46" s="2">
        <v>0</v>
      </c>
      <c r="F46" s="1" t="s">
        <v>72</v>
      </c>
      <c r="G46" s="2">
        <v>0</v>
      </c>
      <c r="H46" s="1" t="s">
        <v>76</v>
      </c>
      <c r="I46" s="2">
        <v>1</v>
      </c>
      <c r="J46" s="1" t="s">
        <v>72</v>
      </c>
      <c r="K46" s="2">
        <v>0</v>
      </c>
      <c r="L46" s="1" t="s">
        <v>72</v>
      </c>
      <c r="M46" s="2">
        <v>0</v>
      </c>
      <c r="N46" s="1" t="s">
        <v>72</v>
      </c>
      <c r="O46" s="2">
        <v>0</v>
      </c>
      <c r="P46" s="1" t="s">
        <v>72</v>
      </c>
      <c r="Q46" s="2">
        <v>0</v>
      </c>
      <c r="R46" s="1" t="s">
        <v>72</v>
      </c>
      <c r="S46" s="2">
        <v>0</v>
      </c>
      <c r="T46" s="1" t="s">
        <v>72</v>
      </c>
      <c r="U46" s="2">
        <v>0</v>
      </c>
      <c r="V46" s="1" t="s">
        <v>131</v>
      </c>
      <c r="W46" s="2">
        <v>3</v>
      </c>
    </row>
    <row r="47" spans="1:23" x14ac:dyDescent="0.25">
      <c r="A47" s="1" t="str">
        <f>VLOOKUP(Table_ExternalData_1[[#This Row],[kit_product_number]],KITS!A:B,1,TRUE)</f>
        <v>57-5970-000-02</v>
      </c>
      <c r="B47" s="6" t="str">
        <f>VLOOKUP(Table_ExternalData_1[[#This Row],[kit_product_number]],KITS!A:B,2,TRUE)</f>
        <v>7, 8, 9</v>
      </c>
      <c r="C47" s="1" t="s">
        <v>52</v>
      </c>
      <c r="D47" s="1" t="s">
        <v>72</v>
      </c>
      <c r="E47" s="2">
        <v>0</v>
      </c>
      <c r="F47" s="1" t="s">
        <v>132</v>
      </c>
      <c r="G47" s="2">
        <v>1</v>
      </c>
      <c r="H47" s="1" t="s">
        <v>139</v>
      </c>
      <c r="I47" s="2">
        <v>2</v>
      </c>
      <c r="J47" s="1" t="s">
        <v>72</v>
      </c>
      <c r="K47" s="2">
        <v>0</v>
      </c>
      <c r="L47" s="1" t="s">
        <v>107</v>
      </c>
      <c r="M47" s="2">
        <v>1</v>
      </c>
      <c r="N47" s="1" t="s">
        <v>72</v>
      </c>
      <c r="O47" s="2">
        <v>0</v>
      </c>
      <c r="P47" s="1" t="s">
        <v>72</v>
      </c>
      <c r="Q47" s="2">
        <v>0</v>
      </c>
      <c r="R47" s="1" t="s">
        <v>72</v>
      </c>
      <c r="S47" s="2">
        <v>0</v>
      </c>
      <c r="T47" s="1" t="s">
        <v>72</v>
      </c>
      <c r="U47" s="2">
        <v>0</v>
      </c>
      <c r="V47" s="1" t="s">
        <v>72</v>
      </c>
      <c r="W47" s="2">
        <v>0</v>
      </c>
    </row>
    <row r="48" spans="1:23" x14ac:dyDescent="0.25">
      <c r="A48" s="1" t="str">
        <f>VLOOKUP(Table_ExternalData_1[[#This Row],[kit_product_number]],KITS!A:B,1,TRUE)</f>
        <v>57-5970-021-10</v>
      </c>
      <c r="B48" s="6" t="str">
        <f>VLOOKUP(Table_ExternalData_1[[#This Row],[kit_product_number]],KITS!A:B,2,TRUE)</f>
        <v>6, 7, 8</v>
      </c>
      <c r="C48" s="1" t="s">
        <v>53</v>
      </c>
      <c r="D48" s="1" t="s">
        <v>72</v>
      </c>
      <c r="E48" s="2">
        <v>0</v>
      </c>
      <c r="F48" s="1" t="s">
        <v>72</v>
      </c>
      <c r="G48" s="2">
        <v>0</v>
      </c>
      <c r="H48" s="1" t="s">
        <v>103</v>
      </c>
      <c r="I48" s="2">
        <v>3</v>
      </c>
      <c r="J48" s="1" t="s">
        <v>72</v>
      </c>
      <c r="K48" s="2">
        <v>0</v>
      </c>
      <c r="L48" s="1" t="s">
        <v>72</v>
      </c>
      <c r="M48" s="2">
        <v>0</v>
      </c>
      <c r="N48" s="1" t="s">
        <v>72</v>
      </c>
      <c r="O48" s="2">
        <v>0</v>
      </c>
      <c r="P48" s="1" t="s">
        <v>72</v>
      </c>
      <c r="Q48" s="2">
        <v>0</v>
      </c>
      <c r="R48" s="1" t="s">
        <v>72</v>
      </c>
      <c r="S48" s="2">
        <v>0</v>
      </c>
      <c r="T48" s="1" t="s">
        <v>72</v>
      </c>
      <c r="U48" s="2">
        <v>0</v>
      </c>
      <c r="V48" s="1" t="s">
        <v>72</v>
      </c>
      <c r="W48" s="2">
        <v>0</v>
      </c>
    </row>
    <row r="49" spans="1:23" x14ac:dyDescent="0.25">
      <c r="A49" s="1" t="str">
        <f>VLOOKUP(Table_ExternalData_1[[#This Row],[kit_product_number]],KITS!A:B,1,TRUE)</f>
        <v>57-5972-000-02</v>
      </c>
      <c r="B49" s="6" t="str">
        <f>VLOOKUP(Table_ExternalData_1[[#This Row],[kit_product_number]],KITS!A:B,2,TRUE)</f>
        <v>7</v>
      </c>
      <c r="C49" s="1" t="s">
        <v>54</v>
      </c>
      <c r="D49" s="1" t="s">
        <v>72</v>
      </c>
      <c r="E49" s="2">
        <v>0</v>
      </c>
      <c r="F49" s="1" t="s">
        <v>132</v>
      </c>
      <c r="G49" s="2">
        <v>1</v>
      </c>
      <c r="H49" s="1" t="s">
        <v>72</v>
      </c>
      <c r="I49" s="2">
        <v>0</v>
      </c>
      <c r="J49" s="1" t="s">
        <v>72</v>
      </c>
      <c r="K49" s="2">
        <v>0</v>
      </c>
      <c r="L49" s="1" t="s">
        <v>72</v>
      </c>
      <c r="M49" s="2">
        <v>0</v>
      </c>
      <c r="N49" s="1" t="s">
        <v>72</v>
      </c>
      <c r="O49" s="2">
        <v>0</v>
      </c>
      <c r="P49" s="1" t="s">
        <v>72</v>
      </c>
      <c r="Q49" s="2">
        <v>0</v>
      </c>
      <c r="R49" s="1" t="s">
        <v>72</v>
      </c>
      <c r="S49" s="2">
        <v>0</v>
      </c>
      <c r="T49" s="1" t="s">
        <v>72</v>
      </c>
      <c r="U49" s="2">
        <v>0</v>
      </c>
      <c r="V49" s="1" t="s">
        <v>107</v>
      </c>
      <c r="W49" s="2">
        <v>1</v>
      </c>
    </row>
    <row r="50" spans="1:23" x14ac:dyDescent="0.25">
      <c r="A50" s="1" t="str">
        <f>VLOOKUP(Table_ExternalData_1[[#This Row],[kit_product_number]],KITS!A:B,1,TRUE)</f>
        <v>57-5972-066-00</v>
      </c>
      <c r="B50" s="6" t="str">
        <f>VLOOKUP(Table_ExternalData_1[[#This Row],[kit_product_number]],KITS!A:B,2,TRUE)</f>
        <v>14, 15, 16, 17, 18, 19, 20, 21, 22, 23</v>
      </c>
      <c r="C50" s="1" t="s">
        <v>55</v>
      </c>
      <c r="D50" s="1" t="s">
        <v>72</v>
      </c>
      <c r="E50" s="2">
        <v>0</v>
      </c>
      <c r="F50" s="1" t="s">
        <v>87</v>
      </c>
      <c r="G50" s="2">
        <v>1</v>
      </c>
      <c r="H50" s="1" t="s">
        <v>190</v>
      </c>
      <c r="I50" s="2">
        <v>10</v>
      </c>
      <c r="J50" s="1" t="s">
        <v>72</v>
      </c>
      <c r="K50" s="2">
        <v>0</v>
      </c>
      <c r="L50" s="1" t="s">
        <v>107</v>
      </c>
      <c r="M50" s="2">
        <v>1</v>
      </c>
      <c r="N50" s="1" t="s">
        <v>72</v>
      </c>
      <c r="O50" s="2">
        <v>0</v>
      </c>
      <c r="P50" s="1" t="s">
        <v>72</v>
      </c>
      <c r="Q50" s="2">
        <v>0</v>
      </c>
      <c r="R50" s="1" t="s">
        <v>72</v>
      </c>
      <c r="S50" s="2">
        <v>0</v>
      </c>
      <c r="T50" s="1" t="s">
        <v>72</v>
      </c>
      <c r="U50" s="2">
        <v>0</v>
      </c>
      <c r="V50" s="1" t="s">
        <v>72</v>
      </c>
      <c r="W50" s="2">
        <v>0</v>
      </c>
    </row>
    <row r="51" spans="1:23" x14ac:dyDescent="0.25">
      <c r="A51" s="1" t="str">
        <f>VLOOKUP(Table_ExternalData_1[[#This Row],[kit_product_number]],KITS!A:B,1,TRUE)</f>
        <v>57-5988-096-02</v>
      </c>
      <c r="B51" s="6" t="str">
        <f>VLOOKUP(Table_ExternalData_1[[#This Row],[kit_product_number]],KITS!A:B,2,TRUE)</f>
        <v>45</v>
      </c>
      <c r="C51" s="1" t="s">
        <v>56</v>
      </c>
      <c r="D51" s="1" t="s">
        <v>72</v>
      </c>
      <c r="E51" s="2">
        <v>0</v>
      </c>
      <c r="F51" s="1" t="s">
        <v>72</v>
      </c>
      <c r="G51" s="2">
        <v>0</v>
      </c>
      <c r="H51" s="1" t="s">
        <v>72</v>
      </c>
      <c r="I51" s="2">
        <v>0</v>
      </c>
      <c r="J51" s="1" t="s">
        <v>72</v>
      </c>
      <c r="K51" s="2">
        <v>0</v>
      </c>
      <c r="L51" s="1" t="s">
        <v>133</v>
      </c>
      <c r="M51" s="2">
        <v>1</v>
      </c>
      <c r="N51" s="1" t="s">
        <v>72</v>
      </c>
      <c r="O51" s="2">
        <v>0</v>
      </c>
      <c r="P51" s="1" t="s">
        <v>72</v>
      </c>
      <c r="Q51" s="2">
        <v>0</v>
      </c>
      <c r="R51" s="1" t="s">
        <v>72</v>
      </c>
      <c r="S51" s="2">
        <v>0</v>
      </c>
      <c r="T51" s="1" t="s">
        <v>72</v>
      </c>
      <c r="U51" s="2">
        <v>0</v>
      </c>
      <c r="V51" s="1" t="s">
        <v>72</v>
      </c>
      <c r="W51" s="2">
        <v>0</v>
      </c>
    </row>
    <row r="52" spans="1:23" x14ac:dyDescent="0.25">
      <c r="A52" s="1" t="str">
        <f>VLOOKUP(Table_ExternalData_1[[#This Row],[kit_product_number]],KITS!A:B,1,TRUE)</f>
        <v>57-5990-000-01</v>
      </c>
      <c r="B52" s="6" t="str">
        <f>VLOOKUP(Table_ExternalData_1[[#This Row],[kit_product_number]],KITS!A:B,2,TRUE)</f>
        <v>5</v>
      </c>
      <c r="C52" s="1" t="s">
        <v>57</v>
      </c>
      <c r="D52" s="1" t="s">
        <v>72</v>
      </c>
      <c r="E52" s="2">
        <v>0</v>
      </c>
      <c r="F52" s="1" t="s">
        <v>72</v>
      </c>
      <c r="G52" s="2">
        <v>0</v>
      </c>
      <c r="H52" s="1" t="s">
        <v>72</v>
      </c>
      <c r="I52" s="2">
        <v>0</v>
      </c>
      <c r="J52" s="1" t="s">
        <v>72</v>
      </c>
      <c r="K52" s="2">
        <v>0</v>
      </c>
      <c r="L52" s="1" t="s">
        <v>72</v>
      </c>
      <c r="M52" s="2">
        <v>0</v>
      </c>
      <c r="N52" s="1" t="s">
        <v>72</v>
      </c>
      <c r="O52" s="2">
        <v>0</v>
      </c>
      <c r="P52" s="1" t="s">
        <v>72</v>
      </c>
      <c r="Q52" s="2">
        <v>0</v>
      </c>
      <c r="R52" s="1" t="s">
        <v>72</v>
      </c>
      <c r="S52" s="2">
        <v>0</v>
      </c>
      <c r="T52" s="1" t="s">
        <v>72</v>
      </c>
      <c r="U52" s="2">
        <v>0</v>
      </c>
      <c r="V52" s="1" t="s">
        <v>107</v>
      </c>
      <c r="W52" s="2">
        <v>1</v>
      </c>
    </row>
    <row r="53" spans="1:23" x14ac:dyDescent="0.25">
      <c r="A53" s="1" t="str">
        <f>VLOOKUP(Table_ExternalData_1[[#This Row],[kit_product_number]],KITS!A:B,1,TRUE)</f>
        <v>57-5990-000-02</v>
      </c>
      <c r="B53" s="6" t="str">
        <f>VLOOKUP(Table_ExternalData_1[[#This Row],[kit_product_number]],KITS!A:B,2,TRUE)</f>
        <v>12, 13</v>
      </c>
      <c r="C53" s="1" t="s">
        <v>58</v>
      </c>
      <c r="D53" s="1" t="s">
        <v>72</v>
      </c>
      <c r="E53" s="2">
        <v>0</v>
      </c>
      <c r="F53" s="1" t="s">
        <v>134</v>
      </c>
      <c r="G53" s="2">
        <v>2</v>
      </c>
      <c r="H53" s="1" t="s">
        <v>72</v>
      </c>
      <c r="I53" s="2">
        <v>0</v>
      </c>
      <c r="J53" s="1" t="s">
        <v>72</v>
      </c>
      <c r="K53" s="2">
        <v>0</v>
      </c>
      <c r="L53" s="1" t="s">
        <v>72</v>
      </c>
      <c r="M53" s="2">
        <v>0</v>
      </c>
      <c r="N53" s="1" t="s">
        <v>72</v>
      </c>
      <c r="O53" s="2">
        <v>0</v>
      </c>
      <c r="P53" s="1" t="s">
        <v>72</v>
      </c>
      <c r="Q53" s="2">
        <v>0</v>
      </c>
      <c r="R53" s="1" t="s">
        <v>72</v>
      </c>
      <c r="S53" s="2">
        <v>0</v>
      </c>
      <c r="T53" s="1" t="s">
        <v>72</v>
      </c>
      <c r="U53" s="2">
        <v>0</v>
      </c>
      <c r="V53" s="1" t="s">
        <v>135</v>
      </c>
      <c r="W53" s="2">
        <v>3</v>
      </c>
    </row>
    <row r="54" spans="1:23" x14ac:dyDescent="0.25">
      <c r="A54" s="1" t="str">
        <f>VLOOKUP(Table_ExternalData_1[[#This Row],[kit_product_number]],KITS!A:B,1,TRUE)</f>
        <v>57-5990-036-00</v>
      </c>
      <c r="B54" s="6" t="str">
        <f>VLOOKUP(Table_ExternalData_1[[#This Row],[kit_product_number]],KITS!A:B,2,TRUE)</f>
        <v>27</v>
      </c>
      <c r="C54" s="1" t="s">
        <v>59</v>
      </c>
      <c r="D54" s="1" t="s">
        <v>72</v>
      </c>
      <c r="E54" s="2">
        <v>0</v>
      </c>
      <c r="F54" s="1" t="s">
        <v>72</v>
      </c>
      <c r="G54" s="2">
        <v>0</v>
      </c>
      <c r="H54" s="1" t="s">
        <v>72</v>
      </c>
      <c r="I54" s="2">
        <v>0</v>
      </c>
      <c r="J54" s="1" t="s">
        <v>72</v>
      </c>
      <c r="K54" s="2">
        <v>0</v>
      </c>
      <c r="L54" s="1" t="s">
        <v>136</v>
      </c>
      <c r="M54" s="2">
        <v>1</v>
      </c>
      <c r="N54" s="1" t="s">
        <v>72</v>
      </c>
      <c r="O54" s="2">
        <v>0</v>
      </c>
      <c r="P54" s="1" t="s">
        <v>72</v>
      </c>
      <c r="Q54" s="2">
        <v>0</v>
      </c>
      <c r="R54" s="1" t="s">
        <v>72</v>
      </c>
      <c r="S54" s="2">
        <v>0</v>
      </c>
      <c r="T54" s="1" t="s">
        <v>72</v>
      </c>
      <c r="U54" s="2">
        <v>0</v>
      </c>
      <c r="V54" s="1" t="s">
        <v>72</v>
      </c>
      <c r="W54" s="2">
        <v>0</v>
      </c>
    </row>
    <row r="55" spans="1:23" x14ac:dyDescent="0.25">
      <c r="A55" s="1" t="str">
        <f>VLOOKUP(Table_ExternalData_1[[#This Row],[kit_product_number]],KITS!A:B,1,TRUE)</f>
        <v>57-5994-000-00</v>
      </c>
      <c r="B55" s="6" t="str">
        <f>VLOOKUP(Table_ExternalData_1[[#This Row],[kit_product_number]],KITS!A:B,2,TRUE)</f>
        <v>111, 112, 113, 114, 115, 116, 117, 118, 119, 120</v>
      </c>
      <c r="C55" s="1" t="s">
        <v>60</v>
      </c>
      <c r="D55" s="1" t="s">
        <v>72</v>
      </c>
      <c r="E55" s="2">
        <v>0</v>
      </c>
      <c r="F55" s="1" t="s">
        <v>191</v>
      </c>
      <c r="G55" s="2">
        <v>3</v>
      </c>
      <c r="H55" s="1" t="s">
        <v>192</v>
      </c>
      <c r="I55" s="2">
        <v>14</v>
      </c>
      <c r="J55" s="1" t="s">
        <v>72</v>
      </c>
      <c r="K55" s="2">
        <v>0</v>
      </c>
      <c r="L55" s="1" t="s">
        <v>137</v>
      </c>
      <c r="M55" s="2">
        <v>3</v>
      </c>
      <c r="N55" s="1" t="s">
        <v>72</v>
      </c>
      <c r="O55" s="2">
        <v>0</v>
      </c>
      <c r="P55" s="1" t="s">
        <v>72</v>
      </c>
      <c r="Q55" s="2">
        <v>0</v>
      </c>
      <c r="R55" s="1" t="s">
        <v>72</v>
      </c>
      <c r="S55" s="2">
        <v>0</v>
      </c>
      <c r="T55" s="1" t="s">
        <v>72</v>
      </c>
      <c r="U55" s="2">
        <v>0</v>
      </c>
      <c r="V55" s="1" t="s">
        <v>216</v>
      </c>
      <c r="W55" s="2">
        <v>4</v>
      </c>
    </row>
    <row r="56" spans="1:23" x14ac:dyDescent="0.25">
      <c r="A56" s="1" t="str">
        <f>VLOOKUP(Table_ExternalData_1[[#This Row],[kit_product_number]],KITS!A:B,1,TRUE)</f>
        <v>57-5994-007-22</v>
      </c>
      <c r="B56" s="6" t="str">
        <f>VLOOKUP(Table_ExternalData_1[[#This Row],[kit_product_number]],KITS!A:B,2,TRUE)</f>
        <v>80, 81, 82, 83, 84, 85, 86, 87, 88, 89, 90, 91, 92</v>
      </c>
      <c r="C56" s="1" t="s">
        <v>61</v>
      </c>
      <c r="D56" s="1" t="s">
        <v>72</v>
      </c>
      <c r="E56" s="2">
        <v>0</v>
      </c>
      <c r="F56" s="1" t="s">
        <v>72</v>
      </c>
      <c r="G56" s="2">
        <v>0</v>
      </c>
      <c r="H56" s="1" t="s">
        <v>193</v>
      </c>
      <c r="I56" s="2">
        <v>10</v>
      </c>
      <c r="J56" s="1" t="s">
        <v>72</v>
      </c>
      <c r="K56" s="2">
        <v>0</v>
      </c>
      <c r="L56" s="1" t="s">
        <v>138</v>
      </c>
      <c r="M56" s="2">
        <v>3</v>
      </c>
      <c r="N56" s="1" t="s">
        <v>72</v>
      </c>
      <c r="O56" s="2">
        <v>0</v>
      </c>
      <c r="P56" s="1" t="s">
        <v>72</v>
      </c>
      <c r="Q56" s="2">
        <v>0</v>
      </c>
      <c r="R56" s="1" t="s">
        <v>72</v>
      </c>
      <c r="S56" s="2">
        <v>0</v>
      </c>
      <c r="T56" s="1" t="s">
        <v>72</v>
      </c>
      <c r="U56" s="2">
        <v>0</v>
      </c>
      <c r="V56" s="1" t="s">
        <v>217</v>
      </c>
      <c r="W56" s="2">
        <v>3</v>
      </c>
    </row>
    <row r="57" spans="1:23" x14ac:dyDescent="0.25">
      <c r="A57" s="1" t="str">
        <f>VLOOKUP(Table_ExternalData_1[[#This Row],[kit_product_number]],KITS!A:B,1,TRUE)</f>
        <v>57-5998-028-00</v>
      </c>
      <c r="B57" s="6" t="str">
        <f>VLOOKUP(Table_ExternalData_1[[#This Row],[kit_product_number]],KITS!A:B,2,TRUE)</f>
        <v>8</v>
      </c>
      <c r="C57" s="1" t="s">
        <v>62</v>
      </c>
      <c r="D57" s="1" t="s">
        <v>72</v>
      </c>
      <c r="E57" s="2">
        <v>0</v>
      </c>
      <c r="F57" s="1" t="s">
        <v>72</v>
      </c>
      <c r="G57" s="2">
        <v>0</v>
      </c>
      <c r="H57" s="1" t="s">
        <v>73</v>
      </c>
      <c r="I57" s="2">
        <v>1</v>
      </c>
      <c r="J57" s="1" t="s">
        <v>72</v>
      </c>
      <c r="K57" s="2">
        <v>0</v>
      </c>
      <c r="L57" s="1" t="s">
        <v>72</v>
      </c>
      <c r="M57" s="2">
        <v>0</v>
      </c>
      <c r="N57" s="1" t="s">
        <v>72</v>
      </c>
      <c r="O57" s="2">
        <v>0</v>
      </c>
      <c r="P57" s="1" t="s">
        <v>72</v>
      </c>
      <c r="Q57" s="2">
        <v>0</v>
      </c>
      <c r="R57" s="1" t="s">
        <v>72</v>
      </c>
      <c r="S57" s="2">
        <v>0</v>
      </c>
      <c r="T57" s="1" t="s">
        <v>72</v>
      </c>
      <c r="U57" s="2">
        <v>0</v>
      </c>
      <c r="V57" s="1" t="s">
        <v>107</v>
      </c>
      <c r="W57" s="2">
        <v>1</v>
      </c>
    </row>
    <row r="58" spans="1:23" x14ac:dyDescent="0.25">
      <c r="A58" s="1" t="str">
        <f>VLOOKUP(Table_ExternalData_1[[#This Row],[kit_product_number]],KITS!A:B,1,TRUE)</f>
        <v>57-6212-002-00</v>
      </c>
      <c r="B58" s="6" t="str">
        <f>VLOOKUP(Table_ExternalData_1[[#This Row],[kit_product_number]],KITS!A:B,2,TRUE)</f>
        <v>7</v>
      </c>
      <c r="C58" s="1" t="s">
        <v>63</v>
      </c>
      <c r="D58" s="1" t="s">
        <v>72</v>
      </c>
      <c r="E58" s="2">
        <v>0</v>
      </c>
      <c r="F58" s="1" t="s">
        <v>72</v>
      </c>
      <c r="G58" s="2">
        <v>0</v>
      </c>
      <c r="H58" s="1" t="s">
        <v>107</v>
      </c>
      <c r="I58" s="2">
        <v>1</v>
      </c>
      <c r="J58" s="1" t="s">
        <v>72</v>
      </c>
      <c r="K58" s="2">
        <v>0</v>
      </c>
      <c r="L58" s="1" t="s">
        <v>72</v>
      </c>
      <c r="M58" s="2">
        <v>0</v>
      </c>
      <c r="N58" s="1" t="s">
        <v>72</v>
      </c>
      <c r="O58" s="2">
        <v>0</v>
      </c>
      <c r="P58" s="1" t="s">
        <v>132</v>
      </c>
      <c r="Q58" s="2">
        <v>1</v>
      </c>
      <c r="R58" s="1" t="s">
        <v>72</v>
      </c>
      <c r="S58" s="2">
        <v>0</v>
      </c>
      <c r="T58" s="1" t="s">
        <v>72</v>
      </c>
      <c r="U58" s="2">
        <v>0</v>
      </c>
      <c r="V58" s="1" t="s">
        <v>72</v>
      </c>
      <c r="W58" s="2">
        <v>0</v>
      </c>
    </row>
    <row r="59" spans="1:23" x14ac:dyDescent="0.25">
      <c r="A59" s="1" t="str">
        <f>VLOOKUP(Table_ExternalData_1[[#This Row],[kit_product_number]],KITS!A:B,1,TRUE)</f>
        <v>57-6307-000-01</v>
      </c>
      <c r="B59" s="6" t="str">
        <f>VLOOKUP(Table_ExternalData_1[[#This Row],[kit_product_number]],KITS!A:B,2,TRUE)</f>
        <v>5</v>
      </c>
      <c r="C59" s="1" t="s">
        <v>64</v>
      </c>
      <c r="D59" s="1" t="s">
        <v>72</v>
      </c>
      <c r="E59" s="2">
        <v>0</v>
      </c>
      <c r="F59" s="1" t="s">
        <v>72</v>
      </c>
      <c r="G59" s="2">
        <v>0</v>
      </c>
      <c r="H59" s="1" t="s">
        <v>107</v>
      </c>
      <c r="I59" s="2">
        <v>1</v>
      </c>
      <c r="J59" s="1" t="s">
        <v>72</v>
      </c>
      <c r="K59" s="2">
        <v>0</v>
      </c>
      <c r="L59" s="1" t="s">
        <v>72</v>
      </c>
      <c r="M59" s="2">
        <v>0</v>
      </c>
      <c r="N59" s="1" t="s">
        <v>72</v>
      </c>
      <c r="O59" s="2">
        <v>0</v>
      </c>
      <c r="P59" s="1" t="s">
        <v>72</v>
      </c>
      <c r="Q59" s="2">
        <v>0</v>
      </c>
      <c r="R59" s="1" t="s">
        <v>72</v>
      </c>
      <c r="S59" s="2">
        <v>0</v>
      </c>
      <c r="T59" s="1" t="s">
        <v>72</v>
      </c>
      <c r="U59" s="2">
        <v>0</v>
      </c>
      <c r="V59" s="1" t="s">
        <v>72</v>
      </c>
      <c r="W59" s="2">
        <v>0</v>
      </c>
    </row>
    <row r="60" spans="1:23" x14ac:dyDescent="0.25">
      <c r="A60" s="1" t="str">
        <f>VLOOKUP(Table_ExternalData_1[[#This Row],[kit_product_number]],KITS!A:B,1,TRUE)</f>
        <v>57-6420-011-00</v>
      </c>
      <c r="B60" s="6" t="str">
        <f>VLOOKUP(Table_ExternalData_1[[#This Row],[kit_product_number]],KITS!A:B,2,TRUE)</f>
        <v>9</v>
      </c>
      <c r="C60" s="1" t="s">
        <v>65</v>
      </c>
      <c r="D60" s="1" t="s">
        <v>72</v>
      </c>
      <c r="E60" s="2">
        <v>0</v>
      </c>
      <c r="F60" s="1" t="s">
        <v>72</v>
      </c>
      <c r="G60" s="2">
        <v>0</v>
      </c>
      <c r="H60" s="1" t="s">
        <v>139</v>
      </c>
      <c r="I60" s="2">
        <v>2</v>
      </c>
      <c r="J60" s="1" t="s">
        <v>72</v>
      </c>
      <c r="K60" s="2">
        <v>0</v>
      </c>
      <c r="L60" s="1" t="s">
        <v>72</v>
      </c>
      <c r="M60" s="2">
        <v>0</v>
      </c>
      <c r="N60" s="1" t="s">
        <v>72</v>
      </c>
      <c r="O60" s="2">
        <v>0</v>
      </c>
      <c r="P60" s="1" t="s">
        <v>72</v>
      </c>
      <c r="Q60" s="2">
        <v>0</v>
      </c>
      <c r="R60" s="1" t="s">
        <v>72</v>
      </c>
      <c r="S60" s="2">
        <v>0</v>
      </c>
      <c r="T60" s="1" t="s">
        <v>72</v>
      </c>
      <c r="U60" s="2">
        <v>0</v>
      </c>
      <c r="V60" s="1" t="s">
        <v>72</v>
      </c>
      <c r="W60" s="2">
        <v>0</v>
      </c>
    </row>
    <row r="61" spans="1:23" x14ac:dyDescent="0.25">
      <c r="A61" s="1" t="str">
        <f>VLOOKUP(Table_ExternalData_1[[#This Row],[kit_product_number]],KITS!A:B,1,TRUE)</f>
        <v>57-6705-028-00</v>
      </c>
      <c r="B61" s="6" t="str">
        <f>VLOOKUP(Table_ExternalData_1[[#This Row],[kit_product_number]],KITS!A:B,2,TRUE)</f>
        <v>6, 7</v>
      </c>
      <c r="C61" s="1" t="s">
        <v>66</v>
      </c>
      <c r="D61" s="1" t="s">
        <v>72</v>
      </c>
      <c r="E61" s="2">
        <v>0</v>
      </c>
      <c r="F61" s="1" t="s">
        <v>105</v>
      </c>
      <c r="G61" s="2">
        <v>1</v>
      </c>
      <c r="H61" s="1" t="s">
        <v>132</v>
      </c>
      <c r="I61" s="2">
        <v>1</v>
      </c>
      <c r="J61" s="1" t="s">
        <v>72</v>
      </c>
      <c r="K61" s="2">
        <v>0</v>
      </c>
      <c r="L61" s="1" t="s">
        <v>72</v>
      </c>
      <c r="M61" s="2">
        <v>0</v>
      </c>
      <c r="N61" s="1" t="s">
        <v>72</v>
      </c>
      <c r="O61" s="2">
        <v>0</v>
      </c>
      <c r="P61" s="1" t="s">
        <v>72</v>
      </c>
      <c r="Q61" s="2">
        <v>0</v>
      </c>
      <c r="R61" s="1" t="s">
        <v>72</v>
      </c>
      <c r="S61" s="2">
        <v>0</v>
      </c>
      <c r="T61" s="1" t="s">
        <v>72</v>
      </c>
      <c r="U61" s="2">
        <v>0</v>
      </c>
      <c r="V61" s="1" t="s">
        <v>72</v>
      </c>
      <c r="W61" s="2">
        <v>0</v>
      </c>
    </row>
    <row r="62" spans="1:23" ht="15.75" thickBot="1" x14ac:dyDescent="0.3">
      <c r="A62" s="8" t="str">
        <f>VLOOKUP(Table_ExternalData_1[[#This Row],[kit_product_number]],KITS!A:B,1,TRUE)</f>
        <v>57-6705-038-00</v>
      </c>
      <c r="B62" s="9" t="str">
        <f>VLOOKUP(Table_ExternalData_1[[#This Row],[kit_product_number]],KITS!A:B,2,TRUE)</f>
        <v>6, 7</v>
      </c>
      <c r="C62" s="1" t="s">
        <v>67</v>
      </c>
      <c r="D62" s="1" t="s">
        <v>72</v>
      </c>
      <c r="E62" s="2">
        <v>0</v>
      </c>
      <c r="F62" s="1" t="s">
        <v>72</v>
      </c>
      <c r="G62" s="2">
        <v>0</v>
      </c>
      <c r="H62" s="1" t="s">
        <v>140</v>
      </c>
      <c r="I62" s="2">
        <v>2</v>
      </c>
      <c r="J62" s="1" t="s">
        <v>72</v>
      </c>
      <c r="K62" s="2">
        <v>0</v>
      </c>
      <c r="L62" s="1" t="s">
        <v>72</v>
      </c>
      <c r="M62" s="2">
        <v>0</v>
      </c>
      <c r="N62" s="1" t="s">
        <v>72</v>
      </c>
      <c r="O62" s="2">
        <v>0</v>
      </c>
      <c r="P62" s="1" t="s">
        <v>72</v>
      </c>
      <c r="Q62" s="2">
        <v>0</v>
      </c>
      <c r="R62" s="1" t="s">
        <v>72</v>
      </c>
      <c r="S62" s="2">
        <v>0</v>
      </c>
      <c r="T62" s="1" t="s">
        <v>72</v>
      </c>
      <c r="U62" s="2">
        <v>0</v>
      </c>
      <c r="V62" s="1" t="s">
        <v>72</v>
      </c>
      <c r="W62" s="2">
        <v>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B6" sqref="B6"/>
    </sheetView>
  </sheetViews>
  <sheetFormatPr defaultRowHeight="15" x14ac:dyDescent="0.25"/>
  <cols>
    <col min="1" max="1" width="15" bestFit="1" customWidth="1"/>
    <col min="2" max="2" width="41" bestFit="1" customWidth="1"/>
  </cols>
  <sheetData>
    <row r="1" spans="1:2" x14ac:dyDescent="0.25">
      <c r="A1" s="1" t="s">
        <v>141</v>
      </c>
      <c r="B1" s="1" t="s">
        <v>142</v>
      </c>
    </row>
    <row r="2" spans="1:2" x14ac:dyDescent="0.25">
      <c r="A2" s="1" t="s">
        <v>7</v>
      </c>
      <c r="B2" s="1" t="s">
        <v>73</v>
      </c>
    </row>
    <row r="3" spans="1:2" x14ac:dyDescent="0.25">
      <c r="A3" s="1" t="s">
        <v>8</v>
      </c>
      <c r="B3" s="1" t="s">
        <v>98</v>
      </c>
    </row>
    <row r="4" spans="1:2" x14ac:dyDescent="0.25">
      <c r="A4" s="1" t="s">
        <v>9</v>
      </c>
      <c r="B4" s="1" t="s">
        <v>88</v>
      </c>
    </row>
    <row r="5" spans="1:2" x14ac:dyDescent="0.25">
      <c r="A5" s="1" t="s">
        <v>10</v>
      </c>
      <c r="B5" s="1" t="s">
        <v>148</v>
      </c>
    </row>
    <row r="6" spans="1:2" x14ac:dyDescent="0.25">
      <c r="A6" s="1" t="s">
        <v>11</v>
      </c>
      <c r="B6" s="1" t="s">
        <v>139</v>
      </c>
    </row>
    <row r="7" spans="1:2" x14ac:dyDescent="0.25">
      <c r="A7" s="1" t="s">
        <v>12</v>
      </c>
      <c r="B7" s="1" t="s">
        <v>149</v>
      </c>
    </row>
    <row r="8" spans="1:2" x14ac:dyDescent="0.25">
      <c r="A8" s="1" t="s">
        <v>13</v>
      </c>
      <c r="B8" s="1" t="s">
        <v>150</v>
      </c>
    </row>
    <row r="9" spans="1:2" x14ac:dyDescent="0.25">
      <c r="A9" s="1" t="s">
        <v>14</v>
      </c>
      <c r="B9" s="1" t="s">
        <v>143</v>
      </c>
    </row>
    <row r="10" spans="1:2" x14ac:dyDescent="0.25">
      <c r="A10" s="1" t="s">
        <v>15</v>
      </c>
      <c r="B10" s="1" t="s">
        <v>83</v>
      </c>
    </row>
    <row r="11" spans="1:2" x14ac:dyDescent="0.25">
      <c r="A11" s="1" t="s">
        <v>16</v>
      </c>
      <c r="B11" s="1" t="s">
        <v>85</v>
      </c>
    </row>
    <row r="12" spans="1:2" x14ac:dyDescent="0.25">
      <c r="A12" s="1" t="s">
        <v>17</v>
      </c>
      <c r="B12" s="1" t="s">
        <v>144</v>
      </c>
    </row>
    <row r="13" spans="1:2" x14ac:dyDescent="0.25">
      <c r="A13" s="1" t="s">
        <v>18</v>
      </c>
      <c r="B13" s="1" t="s">
        <v>86</v>
      </c>
    </row>
    <row r="14" spans="1:2" x14ac:dyDescent="0.25">
      <c r="A14" s="1" t="s">
        <v>19</v>
      </c>
      <c r="B14" s="1" t="s">
        <v>80</v>
      </c>
    </row>
    <row r="15" spans="1:2" x14ac:dyDescent="0.25">
      <c r="A15" s="1" t="s">
        <v>20</v>
      </c>
      <c r="B15" s="1" t="s">
        <v>89</v>
      </c>
    </row>
    <row r="16" spans="1:2" x14ac:dyDescent="0.25">
      <c r="A16" s="1" t="s">
        <v>21</v>
      </c>
      <c r="B16" s="1" t="s">
        <v>151</v>
      </c>
    </row>
    <row r="17" spans="1:2" x14ac:dyDescent="0.25">
      <c r="A17" s="1" t="s">
        <v>22</v>
      </c>
      <c r="B17" s="1" t="s">
        <v>145</v>
      </c>
    </row>
    <row r="18" spans="1:2" x14ac:dyDescent="0.25">
      <c r="A18" s="1" t="s">
        <v>23</v>
      </c>
      <c r="B18" s="1" t="s">
        <v>146</v>
      </c>
    </row>
    <row r="19" spans="1:2" x14ac:dyDescent="0.25">
      <c r="A19" s="1" t="s">
        <v>24</v>
      </c>
      <c r="B19" s="1" t="s">
        <v>147</v>
      </c>
    </row>
    <row r="20" spans="1:2" x14ac:dyDescent="0.25">
      <c r="A20" s="1" t="s">
        <v>25</v>
      </c>
      <c r="B20" s="1" t="s">
        <v>163</v>
      </c>
    </row>
    <row r="21" spans="1:2" x14ac:dyDescent="0.25">
      <c r="A21" s="1" t="s">
        <v>26</v>
      </c>
      <c r="B21" s="1" t="s">
        <v>152</v>
      </c>
    </row>
    <row r="22" spans="1:2" x14ac:dyDescent="0.25">
      <c r="A22" s="1" t="s">
        <v>27</v>
      </c>
      <c r="B22" s="1" t="s">
        <v>153</v>
      </c>
    </row>
    <row r="23" spans="1:2" x14ac:dyDescent="0.25">
      <c r="A23" s="1" t="s">
        <v>28</v>
      </c>
      <c r="B23" s="1" t="s">
        <v>164</v>
      </c>
    </row>
    <row r="24" spans="1:2" x14ac:dyDescent="0.25">
      <c r="A24" s="1" t="s">
        <v>29</v>
      </c>
      <c r="B24" s="1" t="s">
        <v>103</v>
      </c>
    </row>
    <row r="25" spans="1:2" x14ac:dyDescent="0.25">
      <c r="A25" s="1" t="s">
        <v>165</v>
      </c>
      <c r="B25" s="1" t="s">
        <v>166</v>
      </c>
    </row>
    <row r="26" spans="1:2" x14ac:dyDescent="0.25">
      <c r="A26" s="1" t="s">
        <v>30</v>
      </c>
      <c r="B26" s="1" t="s">
        <v>103</v>
      </c>
    </row>
    <row r="27" spans="1:2" x14ac:dyDescent="0.25">
      <c r="A27" s="1" t="s">
        <v>31</v>
      </c>
      <c r="B27" s="1" t="s">
        <v>154</v>
      </c>
    </row>
    <row r="28" spans="1:2" x14ac:dyDescent="0.25">
      <c r="A28" s="1" t="s">
        <v>32</v>
      </c>
      <c r="B28" s="1" t="s">
        <v>106</v>
      </c>
    </row>
    <row r="29" spans="1:2" x14ac:dyDescent="0.25">
      <c r="A29" s="1" t="s">
        <v>33</v>
      </c>
      <c r="B29" s="1" t="s">
        <v>108</v>
      </c>
    </row>
    <row r="30" spans="1:2" x14ac:dyDescent="0.25">
      <c r="A30" s="1" t="s">
        <v>34</v>
      </c>
      <c r="B30" s="1" t="s">
        <v>108</v>
      </c>
    </row>
    <row r="31" spans="1:2" x14ac:dyDescent="0.25">
      <c r="A31" s="1" t="s">
        <v>35</v>
      </c>
      <c r="B31" s="1" t="s">
        <v>109</v>
      </c>
    </row>
    <row r="32" spans="1:2" x14ac:dyDescent="0.25">
      <c r="A32" s="1" t="s">
        <v>36</v>
      </c>
      <c r="B32" s="1" t="s">
        <v>111</v>
      </c>
    </row>
    <row r="33" spans="1:2" x14ac:dyDescent="0.25">
      <c r="A33" s="1" t="s">
        <v>37</v>
      </c>
      <c r="B33" s="1" t="s">
        <v>155</v>
      </c>
    </row>
    <row r="34" spans="1:2" x14ac:dyDescent="0.25">
      <c r="A34" s="1" t="s">
        <v>38</v>
      </c>
      <c r="B34" s="1" t="s">
        <v>167</v>
      </c>
    </row>
    <row r="35" spans="1:2" x14ac:dyDescent="0.25">
      <c r="A35" s="1" t="s">
        <v>39</v>
      </c>
      <c r="B35" s="1" t="s">
        <v>168</v>
      </c>
    </row>
    <row r="36" spans="1:2" x14ac:dyDescent="0.25">
      <c r="A36" s="1" t="s">
        <v>40</v>
      </c>
      <c r="B36" s="1" t="s">
        <v>169</v>
      </c>
    </row>
    <row r="37" spans="1:2" x14ac:dyDescent="0.25">
      <c r="A37" s="1" t="s">
        <v>41</v>
      </c>
      <c r="B37" s="1" t="s">
        <v>156</v>
      </c>
    </row>
    <row r="38" spans="1:2" x14ac:dyDescent="0.25">
      <c r="A38" s="1" t="s">
        <v>42</v>
      </c>
      <c r="B38" s="1" t="s">
        <v>119</v>
      </c>
    </row>
    <row r="39" spans="1:2" x14ac:dyDescent="0.25">
      <c r="A39" s="1" t="s">
        <v>43</v>
      </c>
      <c r="B39" s="1" t="s">
        <v>120</v>
      </c>
    </row>
    <row r="40" spans="1:2" x14ac:dyDescent="0.25">
      <c r="A40" s="1" t="s">
        <v>157</v>
      </c>
      <c r="B40" s="1" t="s">
        <v>158</v>
      </c>
    </row>
    <row r="41" spans="1:2" x14ac:dyDescent="0.25">
      <c r="A41" s="1" t="s">
        <v>44</v>
      </c>
      <c r="B41" s="1" t="s">
        <v>120</v>
      </c>
    </row>
    <row r="42" spans="1:2" x14ac:dyDescent="0.25">
      <c r="A42" s="1" t="s">
        <v>45</v>
      </c>
      <c r="B42" s="1" t="s">
        <v>170</v>
      </c>
    </row>
    <row r="43" spans="1:2" x14ac:dyDescent="0.25">
      <c r="A43" s="1" t="s">
        <v>46</v>
      </c>
      <c r="B43" s="1" t="s">
        <v>121</v>
      </c>
    </row>
    <row r="44" spans="1:2" x14ac:dyDescent="0.25">
      <c r="A44" s="1" t="s">
        <v>47</v>
      </c>
      <c r="B44" s="1" t="s">
        <v>159</v>
      </c>
    </row>
    <row r="45" spans="1:2" x14ac:dyDescent="0.25">
      <c r="A45" s="1" t="s">
        <v>48</v>
      </c>
      <c r="B45" s="1" t="s">
        <v>127</v>
      </c>
    </row>
    <row r="46" spans="1:2" x14ac:dyDescent="0.25">
      <c r="A46" s="1" t="s">
        <v>49</v>
      </c>
      <c r="B46" s="1" t="s">
        <v>73</v>
      </c>
    </row>
    <row r="47" spans="1:2" x14ac:dyDescent="0.25">
      <c r="A47" s="1" t="s">
        <v>50</v>
      </c>
      <c r="B47" s="1" t="s">
        <v>171</v>
      </c>
    </row>
    <row r="48" spans="1:2" x14ac:dyDescent="0.25">
      <c r="A48" s="1" t="s">
        <v>51</v>
      </c>
      <c r="B48" s="1" t="s">
        <v>76</v>
      </c>
    </row>
    <row r="49" spans="1:2" x14ac:dyDescent="0.25">
      <c r="A49" s="1" t="s">
        <v>52</v>
      </c>
      <c r="B49" s="1" t="s">
        <v>78</v>
      </c>
    </row>
    <row r="50" spans="1:2" x14ac:dyDescent="0.25">
      <c r="A50" s="1" t="s">
        <v>53</v>
      </c>
      <c r="B50" s="1" t="s">
        <v>103</v>
      </c>
    </row>
    <row r="51" spans="1:2" x14ac:dyDescent="0.25">
      <c r="A51" s="1" t="s">
        <v>54</v>
      </c>
      <c r="B51" s="1" t="s">
        <v>132</v>
      </c>
    </row>
    <row r="52" spans="1:2" x14ac:dyDescent="0.25">
      <c r="A52" s="1" t="s">
        <v>55</v>
      </c>
      <c r="B52" s="1" t="s">
        <v>172</v>
      </c>
    </row>
    <row r="53" spans="1:2" x14ac:dyDescent="0.25">
      <c r="A53" s="1" t="s">
        <v>160</v>
      </c>
      <c r="B53" s="1" t="s">
        <v>161</v>
      </c>
    </row>
    <row r="54" spans="1:2" x14ac:dyDescent="0.25">
      <c r="A54" s="1" t="s">
        <v>56</v>
      </c>
      <c r="B54" s="1" t="s">
        <v>133</v>
      </c>
    </row>
    <row r="55" spans="1:2" x14ac:dyDescent="0.25">
      <c r="A55" s="1" t="s">
        <v>57</v>
      </c>
      <c r="B55" s="1" t="s">
        <v>107</v>
      </c>
    </row>
    <row r="56" spans="1:2" x14ac:dyDescent="0.25">
      <c r="A56" s="1" t="s">
        <v>58</v>
      </c>
      <c r="B56" s="1" t="s">
        <v>134</v>
      </c>
    </row>
    <row r="57" spans="1:2" x14ac:dyDescent="0.25">
      <c r="A57" s="1" t="s">
        <v>59</v>
      </c>
      <c r="B57" s="1" t="s">
        <v>136</v>
      </c>
    </row>
    <row r="58" spans="1:2" x14ac:dyDescent="0.25">
      <c r="A58" s="1" t="s">
        <v>60</v>
      </c>
      <c r="B58" s="1" t="s">
        <v>173</v>
      </c>
    </row>
    <row r="59" spans="1:2" x14ac:dyDescent="0.25">
      <c r="A59" s="1" t="s">
        <v>61</v>
      </c>
      <c r="B59" s="1" t="s">
        <v>162</v>
      </c>
    </row>
    <row r="60" spans="1:2" x14ac:dyDescent="0.25">
      <c r="A60" s="1" t="s">
        <v>62</v>
      </c>
      <c r="B60" s="1" t="s">
        <v>73</v>
      </c>
    </row>
    <row r="61" spans="1:2" x14ac:dyDescent="0.25">
      <c r="A61" s="1" t="s">
        <v>63</v>
      </c>
      <c r="B61" s="1" t="s">
        <v>132</v>
      </c>
    </row>
    <row r="62" spans="1:2" x14ac:dyDescent="0.25">
      <c r="A62" s="1" t="s">
        <v>64</v>
      </c>
      <c r="B62" s="1" t="s">
        <v>107</v>
      </c>
    </row>
    <row r="63" spans="1:2" x14ac:dyDescent="0.25">
      <c r="A63" s="1" t="s">
        <v>65</v>
      </c>
      <c r="B63" s="1" t="s">
        <v>76</v>
      </c>
    </row>
    <row r="64" spans="1:2" x14ac:dyDescent="0.25">
      <c r="A64" s="1" t="s">
        <v>66</v>
      </c>
      <c r="B64" s="1" t="s">
        <v>140</v>
      </c>
    </row>
    <row r="65" spans="1:2" x14ac:dyDescent="0.25">
      <c r="A65" s="1" t="s">
        <v>67</v>
      </c>
      <c r="B65" s="1" t="s">
        <v>140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DATA</vt:lpstr>
      <vt:lpstr>KITS</vt:lpstr>
    </vt:vector>
  </TitlesOfParts>
  <Company>Zimmer,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2018-05-31T17:09:39Z</dcterms:created>
  <dcterms:modified xsi:type="dcterms:W3CDTF">2018-05-31T19:28:08Z</dcterms:modified>
</cp:coreProperties>
</file>