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My Documents\University\Fourth Year - 2021\Semester 2\EEE4022S - Research Project\Prototyping\"/>
    </mc:Choice>
  </mc:AlternateContent>
  <xr:revisionPtr revIDLastSave="0" documentId="13_ncr:1_{B919FFB4-D1AF-4075-BE91-E730CF9FBBE3}" xr6:coauthVersionLast="47" xr6:coauthVersionMax="47" xr10:uidLastSave="{00000000-0000-0000-0000-000000000000}"/>
  <bookViews>
    <workbookView xWindow="-28920" yWindow="-210" windowWidth="29040" windowHeight="15840" xr2:uid="{00000000-000D-0000-FFFF-FFFF00000000}"/>
  </bookViews>
  <sheets>
    <sheet name="Components" sheetId="1" r:id="rId1"/>
    <sheet name="Rx" sheetId="2" r:id="rId2"/>
    <sheet name="Tx" sheetId="3" r:id="rId3"/>
    <sheet name="Transduc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D31" i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4" i="2"/>
  <c r="F3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6" i="2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3" i="3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4" i="2"/>
</calcChain>
</file>

<file path=xl/sharedStrings.xml><?xml version="1.0" encoding="utf-8"?>
<sst xmlns="http://schemas.openxmlformats.org/spreadsheetml/2006/main" count="215" uniqueCount="97">
  <si>
    <t>Part type</t>
  </si>
  <si>
    <t>Value</t>
  </si>
  <si>
    <t>Quantity</t>
  </si>
  <si>
    <t>Resistor</t>
  </si>
  <si>
    <t>Potentiometer</t>
  </si>
  <si>
    <t>Op amp</t>
  </si>
  <si>
    <t>Polarized (Coupling) Capacitor</t>
  </si>
  <si>
    <t>Capacitor (electrolytic or pol)</t>
  </si>
  <si>
    <t>Total</t>
  </si>
  <si>
    <t>100 pF</t>
  </si>
  <si>
    <t>10 pF</t>
  </si>
  <si>
    <t>15 nF</t>
  </si>
  <si>
    <t>150 pF</t>
  </si>
  <si>
    <t>3.3 pF</t>
  </si>
  <si>
    <t>1 nF</t>
  </si>
  <si>
    <t>330 pF</t>
  </si>
  <si>
    <t>220 pF</t>
  </si>
  <si>
    <t>47 pF</t>
  </si>
  <si>
    <t>68 pF</t>
  </si>
  <si>
    <t>22 pF</t>
  </si>
  <si>
    <t>Schottkey Diode</t>
  </si>
  <si>
    <t>Link</t>
  </si>
  <si>
    <t>https://za.rs-online.com/web/p/through-hole-fixed-resistors/7078312</t>
  </si>
  <si>
    <t>Single or pack</t>
  </si>
  <si>
    <t>Pack of 10</t>
  </si>
  <si>
    <t>https://za.rs-online.com/web/p/through-hole-fixed-resistors/7078959</t>
  </si>
  <si>
    <t>Unit Price (incl VAT)</t>
  </si>
  <si>
    <t>https://za.rs-online.com/web/p/through-hole-fixed-resistors/8306845</t>
  </si>
  <si>
    <t>Single</t>
  </si>
  <si>
    <t>https://za.rs-online.com/web/p/potentiometers/8274990</t>
  </si>
  <si>
    <t>https://za.rs-online.com/web/p/op-amps/5455809/?relevancy-data=7365617263685F636173636164655F6F726465723D31267365617263685F696E746572666163655F6E616D653D4931384E53656172636847656E65726963267365617263685F6C616E67756167655F757365643D656E267365617263685F6D617463685F6D6F64653D6D61746368616C6C7061727469616C267365617263685F7061747465726E5F6D6174636865643D5E5B5C707B4C7D5C707B4E647D2D2C2F255C2E5D2B24267365617263685F7061747465726E5F6F726465723D313333267365617263685F73745F6E6F726D616C697365643D59267365617263685F726573706F6E73655F616374696F6E3D267365617263685F747970653D4B4559574F52445F53494E474C455F414C5048415F4E554D45524943267365617263685F7370656C6C5F636F72726563745F6170706C6965643D59267365617263685F77696C645F63617264696E675F6D6F64653D4E4F4E45267365617263685F6B6579776F72643D4C5431323134267365617263685F6B6579776F72645F6170703D4C5431323134267365617263685F636F6E6669673D3026&amp;searchHistory=%7B%22enabled%22%3Atrue%7D</t>
  </si>
  <si>
    <t>2 x quad</t>
  </si>
  <si>
    <t>https://za.rs-online.com/web/p/ceramic-single-layer-capacitors/8312871</t>
  </si>
  <si>
    <t>https://za.rs-online.com/web/p/ceramic-single-layer-capacitors/7368883</t>
  </si>
  <si>
    <t>Pack of 5</t>
  </si>
  <si>
    <t>https://za.rs-online.com/web/p/polyester-film-capacitors/1082328</t>
  </si>
  <si>
    <t>https://za.rs-online.com/web/p/ceramic-single-layer-capacitors/8312926</t>
  </si>
  <si>
    <t>https://za.rs-online.com/web/p/ceramic-single-layer-capacitors/7368892</t>
  </si>
  <si>
    <t>https://za.rs-online.com/web/p/ceramic-single-layer-capacitors/8313228</t>
  </si>
  <si>
    <t>https://za.rs-online.com/web/p/ceramic-single-layer-capacitors/8523053</t>
  </si>
  <si>
    <t>https://za.rs-online.com/web/p/ceramic-single-layer-capacitors/8313004</t>
  </si>
  <si>
    <t>https://za.rs-online.com/web/p/ceramic-single-layer-capacitors/8312900</t>
  </si>
  <si>
    <t>https://za.rs-online.com/web/p/ceramic-single-layer-capacitors/7368889</t>
  </si>
  <si>
    <t>https://za.rs-online.com/web/p/ceramic-single-layer-capacitors/8313159</t>
  </si>
  <si>
    <t>https://za.rs-online.com/web/p/aluminium-capacitors/8624146</t>
  </si>
  <si>
    <t>https://za.rs-online.com/web/p/schottky-diodes-rectifiers/6255212</t>
  </si>
  <si>
    <t>kHz</t>
  </si>
  <si>
    <t>Transmit</t>
  </si>
  <si>
    <t>Vpkpk</t>
  </si>
  <si>
    <t>3.06V at 40 kHz</t>
  </si>
  <si>
    <t>Vin = 2V pkpk</t>
  </si>
  <si>
    <t>V</t>
  </si>
  <si>
    <t>dB</t>
  </si>
  <si>
    <t>Vin 1V pkpk</t>
  </si>
  <si>
    <t xml:space="preserve">Gain of </t>
  </si>
  <si>
    <t>10 Vpkpk at 40 kHz</t>
  </si>
  <si>
    <t>Receive overall</t>
  </si>
  <si>
    <t>Gain stage</t>
  </si>
  <si>
    <t>Filter stage 1</t>
  </si>
  <si>
    <t>transmit at lower edge of transducer bandwidth and receive coming towards</t>
  </si>
  <si>
    <t>khz</t>
  </si>
  <si>
    <t>input:</t>
  </si>
  <si>
    <t>40 kHz @ 2Vpp</t>
  </si>
  <si>
    <t>Gain of 2</t>
  </si>
  <si>
    <t>Output stage</t>
  </si>
  <si>
    <t>Vin = 2 V pkpk</t>
  </si>
  <si>
    <t>Gain stage, gain of 2</t>
  </si>
  <si>
    <t>Receive filter 2</t>
  </si>
  <si>
    <t>40 kHz</t>
  </si>
  <si>
    <t>22.5 kHz</t>
  </si>
  <si>
    <t>70 kHz</t>
  </si>
  <si>
    <t>12 kHz</t>
  </si>
  <si>
    <t>Supplier</t>
  </si>
  <si>
    <t>RS Components</t>
  </si>
  <si>
    <t>LT1214CN</t>
  </si>
  <si>
    <t>12 kΩ</t>
  </si>
  <si>
    <t>120 kΩ</t>
  </si>
  <si>
    <t>10 kΩ</t>
  </si>
  <si>
    <t>100 nF</t>
  </si>
  <si>
    <t>1 kΩ</t>
  </si>
  <si>
    <t>1N5819</t>
  </si>
  <si>
    <t xml:space="preserve">3D printed PLA enclosure </t>
  </si>
  <si>
    <t>-</t>
  </si>
  <si>
    <t>UCT Mechatronics Lab</t>
  </si>
  <si>
    <t>Male 2.54 mm header</t>
  </si>
  <si>
    <t>UCT White Lab</t>
  </si>
  <si>
    <t>Female to female jumper cables</t>
  </si>
  <si>
    <t>Ultrasonic Barrel Transmitter</t>
  </si>
  <si>
    <t>Ultrasonic Barrel Receiver</t>
  </si>
  <si>
    <t>Switch</t>
  </si>
  <si>
    <t>Red LED</t>
  </si>
  <si>
    <t>Audio jack socket</t>
  </si>
  <si>
    <t>12/5V Mini car battery charger</t>
  </si>
  <si>
    <t>5mm self tapping screw</t>
  </si>
  <si>
    <t>Car battery jumper cable</t>
  </si>
  <si>
    <t>Gordan's Tool &amp; Hardware</t>
  </si>
  <si>
    <t>Dr Yunus Abdul Gaffar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</si>
</sst>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2" fillId="0" borderId="1" xfId="1" applyBorder="1"/>
    <xf numFmtId="0" fontId="0" fillId="3" borderId="1" xfId="0" applyFill="1" applyBorder="1"/>
    <xf numFmtId="0" fontId="3" fillId="0" borderId="0" xfId="0" applyFont="1"/>
    <xf numFmtId="0" fontId="0" fillId="0" borderId="0" xfId="0" applyFont="1"/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Rx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Rx!$H$4:$H$35</c:f>
              <c:numCache>
                <c:formatCode>General</c:formatCode>
                <c:ptCount val="3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</c:v>
                </c:pt>
                <c:pt idx="9">
                  <c:v>27</c:v>
                </c:pt>
                <c:pt idx="10">
                  <c:v>33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49</c:v>
                </c:pt>
                <c:pt idx="22">
                  <c:v>53</c:v>
                </c:pt>
                <c:pt idx="23">
                  <c:v>57.5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100</c:v>
                </c:pt>
                <c:pt idx="28">
                  <c:v>150</c:v>
                </c:pt>
                <c:pt idx="29">
                  <c:v>200</c:v>
                </c:pt>
                <c:pt idx="30">
                  <c:v>250</c:v>
                </c:pt>
                <c:pt idx="31">
                  <c:v>300</c:v>
                </c:pt>
              </c:numCache>
            </c:numRef>
          </c:cat>
          <c:val>
            <c:numRef>
              <c:f>Rx!$J$4:$J$35</c:f>
              <c:numCache>
                <c:formatCode>General</c:formatCode>
                <c:ptCount val="32"/>
                <c:pt idx="0">
                  <c:v>-11.372724716820253</c:v>
                </c:pt>
                <c:pt idx="1">
                  <c:v>2.7344113431281358</c:v>
                </c:pt>
                <c:pt idx="2">
                  <c:v>7.1205171438624548</c:v>
                </c:pt>
                <c:pt idx="3">
                  <c:v>7.9239869419147277</c:v>
                </c:pt>
                <c:pt idx="4">
                  <c:v>8.7866538766052535</c:v>
                </c:pt>
                <c:pt idx="5">
                  <c:v>9.3964403195632613</c:v>
                </c:pt>
                <c:pt idx="6">
                  <c:v>9.5424250943932485</c:v>
                </c:pt>
                <c:pt idx="7">
                  <c:v>9.6574716721750757</c:v>
                </c:pt>
                <c:pt idx="8">
                  <c:v>9.7710143300088852</c:v>
                </c:pt>
                <c:pt idx="9">
                  <c:v>9.8830918803688554</c:v>
                </c:pt>
                <c:pt idx="10">
                  <c:v>9.8830918803688554</c:v>
                </c:pt>
                <c:pt idx="11">
                  <c:v>9.8830918803688554</c:v>
                </c:pt>
                <c:pt idx="12">
                  <c:v>9.8830918803688554</c:v>
                </c:pt>
                <c:pt idx="13">
                  <c:v>9.8272338766854546</c:v>
                </c:pt>
                <c:pt idx="14">
                  <c:v>9.7144285296316006</c:v>
                </c:pt>
                <c:pt idx="15">
                  <c:v>9.7144285296316006</c:v>
                </c:pt>
                <c:pt idx="16">
                  <c:v>9.7144285296316006</c:v>
                </c:pt>
                <c:pt idx="17">
                  <c:v>9.7144285296316006</c:v>
                </c:pt>
                <c:pt idx="18">
                  <c:v>9.7144285296316006</c:v>
                </c:pt>
                <c:pt idx="19">
                  <c:v>9.6001388591430121</c:v>
                </c:pt>
                <c:pt idx="20">
                  <c:v>9.6001388591430121</c:v>
                </c:pt>
                <c:pt idx="21">
                  <c:v>9.4551289863442474</c:v>
                </c:pt>
                <c:pt idx="22">
                  <c:v>9.3373524070821894</c:v>
                </c:pt>
                <c:pt idx="23">
                  <c:v>9.1576379346798458</c:v>
                </c:pt>
                <c:pt idx="24">
                  <c:v>9.0968972001702042</c:v>
                </c:pt>
                <c:pt idx="25">
                  <c:v>8.5950456000481594</c:v>
                </c:pt>
                <c:pt idx="26">
                  <c:v>7.7833216872906501</c:v>
                </c:pt>
                <c:pt idx="27">
                  <c:v>6.5675920687747533</c:v>
                </c:pt>
                <c:pt idx="28">
                  <c:v>2.9843822531075976</c:v>
                </c:pt>
                <c:pt idx="29">
                  <c:v>8.6427475652851568E-2</c:v>
                </c:pt>
                <c:pt idx="30">
                  <c:v>-3.349821745875273</c:v>
                </c:pt>
                <c:pt idx="31">
                  <c:v>-6.1960783994297266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A-405A-B321-D846A51F7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61776"/>
        <c:axId val="1814562192"/>
      </c:lineChart>
      <c:catAx>
        <c:axId val="18145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62192"/>
        <c:crosses val="autoZero"/>
        <c:auto val="1"/>
        <c:lblAlgn val="ctr"/>
        <c:lblOffset val="100"/>
        <c:noMultiLvlLbl val="0"/>
      </c:catAx>
      <c:valAx>
        <c:axId val="18145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stage BPF</a:t>
            </a:r>
            <a:r>
              <a:rPr lang="en-US" baseline="0"/>
              <a:t> frequency response, Vin = 2Vpp, 6dB gain @ 40 kHz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3FAA819-6EC9-43C1-ADF8-51A1CBBED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3C2-4141-9AB1-896FCEE409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7E92C8-B33E-4CA7-B21C-DE28DFD44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C2-4141-9AB1-896FCEE409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6E8F05A-2888-401A-81B4-336772096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C2-4141-9AB1-896FCEE40994}"/>
                </c:ext>
              </c:extLst>
            </c:dLbl>
            <c:dLbl>
              <c:idx val="3"/>
              <c:layout>
                <c:manualLayout>
                  <c:x val="-1.6666666666666718E-2"/>
                  <c:y val="0"/>
                </c:manualLayout>
              </c:layout>
              <c:tx>
                <c:rich>
                  <a:bodyPr/>
                  <a:lstStyle/>
                  <a:p>
                    <a:fld id="{1A75A902-AB27-4BF7-A62D-9954F340EE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3C2-4141-9AB1-896FCEE4099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D651C1-5F1E-4577-857D-17901E0E7A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C2-4141-9AB1-896FCEE4099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C515674-FDFE-4769-9BF4-6C3356909A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C2-4141-9AB1-896FCEE4099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13CF19F-2213-4BDD-B0F9-BEDC1D0EBA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C2-4141-9AB1-896FCEE4099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4F48949-3E95-47C0-A14F-EA9A6FECF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3C2-4141-9AB1-896FCEE4099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063007-DEE8-4CF5-B15D-B308DA625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3C2-4141-9AB1-896FCEE4099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5698D8A-8454-4CE8-AE40-30D5C650E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3C2-4141-9AB1-896FCEE4099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8BAE7F8-6EB3-4A17-95A8-867134EB09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3C2-4141-9AB1-896FCEE4099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993347F-3301-4E3E-A82B-A25D2D047A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3C2-4141-9AB1-896FCEE4099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A8ACF7D-20D0-4CAE-B7CD-10F3A9691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3C2-4141-9AB1-896FCEE4099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7E02A94-AAEF-4AB1-8FB4-5DD01C87B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3C2-4141-9AB1-896FCEE40994}"/>
                </c:ext>
              </c:extLst>
            </c:dLbl>
            <c:dLbl>
              <c:idx val="14"/>
              <c:layout>
                <c:manualLayout>
                  <c:x val="-4.1666666666666664E-2"/>
                  <c:y val="-5.555555555555558E-2"/>
                </c:manualLayout>
              </c:layout>
              <c:tx>
                <c:rich>
                  <a:bodyPr/>
                  <a:lstStyle/>
                  <a:p>
                    <a:fld id="{CC4CC74D-A688-483F-90E6-61E6BB46E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3C2-4141-9AB1-896FCEE4099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9176B35-D2C9-4ED4-A667-CD30199EB9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3C2-4141-9AB1-896FCEE4099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1047EB2-5755-4C48-BFD5-E85BDFB25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3C2-4141-9AB1-896FCEE4099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CF06234-5891-42A0-9070-30F7A6E6C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3C2-4141-9AB1-896FCEE4099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6AA4EC9-4F11-4219-B727-931AE4CBB8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3C2-4141-9AB1-896FCEE4099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79EF0F4-33CB-4F97-B066-61D0C4A131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3C2-4141-9AB1-896FCEE4099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F5AE364-30F4-4177-A2DC-CA3FC5FFE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3C2-4141-9AB1-896FCEE4099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E516642-3AD6-41A1-8B27-C6AF05D1D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3C2-4141-9AB1-896FCEE4099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FA2E169-0AB0-4752-9C26-938B5B224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3C2-4141-9AB1-896FCEE4099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597FF62-2107-49E6-990D-6C77D7397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3C2-4141-9AB1-896FCEE4099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74901E4-7ED9-4493-843F-F255DECAD4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3C2-4141-9AB1-896FCEE4099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40A7532-827F-4BB3-91D9-5B5B86454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3C2-4141-9AB1-896FCEE4099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DC608D4-313F-40F4-85DD-88FC4F65A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3C2-4141-9AB1-896FCEE4099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C492B42-158A-43B4-A71B-4166B12EAB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3C2-4141-9AB1-896FCEE4099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114CECA-71A5-439B-9DE1-5EDA173FF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3C2-4141-9AB1-896FCEE4099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649ACB4-21FB-4377-B753-CDBC9D025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3C2-4141-9AB1-896FCEE4099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45C9208-54F4-4399-9A78-B36E5B394C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3C2-4141-9AB1-896FCEE4099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88C49DE-9978-4099-BE23-003F8956F7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3C2-4141-9AB1-896FCEE409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Tx!$L$3:$L$34</c:f>
              <c:numCache>
                <c:formatCode>General</c:formatCode>
                <c:ptCount val="3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</c:v>
                </c:pt>
                <c:pt idx="9">
                  <c:v>27</c:v>
                </c:pt>
                <c:pt idx="10">
                  <c:v>33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49</c:v>
                </c:pt>
                <c:pt idx="22">
                  <c:v>53</c:v>
                </c:pt>
                <c:pt idx="23">
                  <c:v>57.5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100</c:v>
                </c:pt>
                <c:pt idx="28">
                  <c:v>150</c:v>
                </c:pt>
                <c:pt idx="29">
                  <c:v>200</c:v>
                </c:pt>
                <c:pt idx="30">
                  <c:v>250</c:v>
                </c:pt>
                <c:pt idx="31">
                  <c:v>300</c:v>
                </c:pt>
              </c:numCache>
            </c:numRef>
          </c:xVal>
          <c:yVal>
            <c:numRef>
              <c:f>Tx!$N$3:$N$34</c:f>
              <c:numCache>
                <c:formatCode>General</c:formatCode>
                <c:ptCount val="32"/>
                <c:pt idx="0">
                  <c:v>-5.6966528430308427</c:v>
                </c:pt>
                <c:pt idx="1">
                  <c:v>-1.5144142787623671</c:v>
                </c:pt>
                <c:pt idx="2">
                  <c:v>1.3637172349232323</c:v>
                </c:pt>
                <c:pt idx="3">
                  <c:v>1.9382002601611283</c:v>
                </c:pt>
                <c:pt idx="4">
                  <c:v>2.7344113431281358</c:v>
                </c:pt>
                <c:pt idx="5">
                  <c:v>3.6938286163519765</c:v>
                </c:pt>
                <c:pt idx="6">
                  <c:v>3.9179930481846754</c:v>
                </c:pt>
                <c:pt idx="7">
                  <c:v>4.1365175206369944</c:v>
                </c:pt>
                <c:pt idx="8">
                  <c:v>4.3496788842781253</c:v>
                </c:pt>
                <c:pt idx="9">
                  <c:v>4.7609220625759079</c:v>
                </c:pt>
                <c:pt idx="10">
                  <c:v>4.9594653272361331</c:v>
                </c:pt>
                <c:pt idx="11">
                  <c:v>4.9594653272361331</c:v>
                </c:pt>
                <c:pt idx="12">
                  <c:v>4.9594653272361331</c:v>
                </c:pt>
                <c:pt idx="13">
                  <c:v>4.9594653272361331</c:v>
                </c:pt>
                <c:pt idx="14">
                  <c:v>4.9594653272361331</c:v>
                </c:pt>
                <c:pt idx="15">
                  <c:v>4.9594653272361331</c:v>
                </c:pt>
                <c:pt idx="16">
                  <c:v>4.9594653272361331</c:v>
                </c:pt>
                <c:pt idx="17">
                  <c:v>4.9594653272361331</c:v>
                </c:pt>
                <c:pt idx="18">
                  <c:v>4.9594653272361331</c:v>
                </c:pt>
                <c:pt idx="19">
                  <c:v>4.9594653272361331</c:v>
                </c:pt>
                <c:pt idx="20">
                  <c:v>4.9594653272361331</c:v>
                </c:pt>
                <c:pt idx="21">
                  <c:v>4.9594653272361331</c:v>
                </c:pt>
                <c:pt idx="22">
                  <c:v>4.9594653272361331</c:v>
                </c:pt>
                <c:pt idx="23">
                  <c:v>4.659922207843076</c:v>
                </c:pt>
                <c:pt idx="24">
                  <c:v>4.5577340922734706</c:v>
                </c:pt>
                <c:pt idx="25">
                  <c:v>4.1365175206369944</c:v>
                </c:pt>
                <c:pt idx="26">
                  <c:v>3.8066339634058299</c:v>
                </c:pt>
                <c:pt idx="27">
                  <c:v>2.9843822531075976</c:v>
                </c:pt>
                <c:pt idx="28">
                  <c:v>1.5109392278506149</c:v>
                </c:pt>
                <c:pt idx="29">
                  <c:v>0.25674449410344435</c:v>
                </c:pt>
                <c:pt idx="30">
                  <c:v>-0.53744292800602733</c:v>
                </c:pt>
                <c:pt idx="31">
                  <c:v>-1.1103465569966273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Tx!$K$3:$K$34</c15:f>
                <c15:dlblRangeCache>
                  <c:ptCount val="32"/>
                  <c:pt idx="3">
                    <c:v>12 kHz</c:v>
                  </c:pt>
                  <c:pt idx="14">
                    <c:v>40 kHz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3C2-4141-9AB1-896FCEE40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572831"/>
        <c:axId val="1081571167"/>
      </c:scatterChart>
      <c:valAx>
        <c:axId val="1081572831"/>
        <c:scaling>
          <c:logBase val="2"/>
          <c:orientation val="minMax"/>
          <c:max val="3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71167"/>
        <c:crosses val="autoZero"/>
        <c:crossBetween val="midCat"/>
      </c:valAx>
      <c:valAx>
        <c:axId val="1081571167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7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Transducer 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Transducers!$A$2:$A$22</c:f>
              <c:numCache>
                <c:formatCode>General</c:formatCode>
                <c:ptCount val="21"/>
                <c:pt idx="0">
                  <c:v>1</c:v>
                </c:pt>
                <c:pt idx="1">
                  <c:v>20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60</c:v>
                </c:pt>
                <c:pt idx="20">
                  <c:v>100</c:v>
                </c:pt>
              </c:numCache>
            </c:numRef>
          </c:cat>
          <c:val>
            <c:numRef>
              <c:f>Transducers!$C$2:$C$22</c:f>
              <c:numCache>
                <c:formatCode>General</c:formatCode>
                <c:ptCount val="21"/>
                <c:pt idx="0">
                  <c:v>-40.915149811213503</c:v>
                </c:pt>
                <c:pt idx="1">
                  <c:v>-40.915149811213503</c:v>
                </c:pt>
                <c:pt idx="2">
                  <c:v>-40.915149811213503</c:v>
                </c:pt>
                <c:pt idx="3">
                  <c:v>-40.175478486150105</c:v>
                </c:pt>
                <c:pt idx="4">
                  <c:v>-39.251470041187531</c:v>
                </c:pt>
                <c:pt idx="5">
                  <c:v>-37.721132953863268</c:v>
                </c:pt>
                <c:pt idx="6">
                  <c:v>-36.306171383648021</c:v>
                </c:pt>
                <c:pt idx="7">
                  <c:v>-24.15216621003492</c:v>
                </c:pt>
                <c:pt idx="8">
                  <c:v>-14.110675476768142</c:v>
                </c:pt>
                <c:pt idx="9">
                  <c:v>-2.6153656053804761</c:v>
                </c:pt>
                <c:pt idx="10">
                  <c:v>6.2350772211150849</c:v>
                </c:pt>
                <c:pt idx="11">
                  <c:v>-1.9382002601611279</c:v>
                </c:pt>
                <c:pt idx="12">
                  <c:v>-14.470763916535116</c:v>
                </c:pt>
                <c:pt idx="13">
                  <c:v>-19.576214018601238</c:v>
                </c:pt>
                <c:pt idx="14">
                  <c:v>-27.13094647027625</c:v>
                </c:pt>
                <c:pt idx="15">
                  <c:v>-30.75204004202088</c:v>
                </c:pt>
                <c:pt idx="16">
                  <c:v>-33.979400086720375</c:v>
                </c:pt>
                <c:pt idx="17">
                  <c:v>-35.917600346881507</c:v>
                </c:pt>
                <c:pt idx="18">
                  <c:v>-37.077439286435244</c:v>
                </c:pt>
                <c:pt idx="19">
                  <c:v>-40.915149811213503</c:v>
                </c:pt>
                <c:pt idx="20">
                  <c:v>-40.915149811213503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6-47DF-881C-F5B8FE01B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37199"/>
        <c:axId val="357736783"/>
      </c:lineChart>
      <c:catAx>
        <c:axId val="35773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36783"/>
        <c:crosses val="autoZero"/>
        <c:auto val="1"/>
        <c:lblAlgn val="ctr"/>
        <c:lblOffset val="100"/>
        <c:noMultiLvlLbl val="0"/>
      </c:catAx>
      <c:valAx>
        <c:axId val="3577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3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344925634295714E-2"/>
          <c:y val="5.0925925925925923E-2"/>
          <c:w val="0.8900995188101487"/>
          <c:h val="0.898148148148148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Rx!$D$3:$D$37</c:f>
              <c:numCache>
                <c:formatCode>General</c:formatCode>
                <c:ptCount val="3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19</c:v>
                </c:pt>
                <c:pt idx="9">
                  <c:v>20</c:v>
                </c:pt>
                <c:pt idx="10">
                  <c:v>22.5</c:v>
                </c:pt>
                <c:pt idx="11">
                  <c:v>24</c:v>
                </c:pt>
                <c:pt idx="12">
                  <c:v>27</c:v>
                </c:pt>
                <c:pt idx="13">
                  <c:v>33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49</c:v>
                </c:pt>
                <c:pt idx="25">
                  <c:v>53</c:v>
                </c:pt>
                <c:pt idx="26">
                  <c:v>57.5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100</c:v>
                </c:pt>
                <c:pt idx="31">
                  <c:v>150</c:v>
                </c:pt>
                <c:pt idx="32">
                  <c:v>200</c:v>
                </c:pt>
                <c:pt idx="33">
                  <c:v>250</c:v>
                </c:pt>
                <c:pt idx="34">
                  <c:v>300</c:v>
                </c:pt>
              </c:numCache>
            </c:numRef>
          </c:cat>
          <c:val>
            <c:numRef>
              <c:f>Rx!$F$3:$F$37</c:f>
              <c:numCache>
                <c:formatCode>General</c:formatCode>
                <c:ptCount val="35"/>
                <c:pt idx="0">
                  <c:v>-7.9588001734407516</c:v>
                </c:pt>
                <c:pt idx="1">
                  <c:v>-2.6153656053804761</c:v>
                </c:pt>
                <c:pt idx="2">
                  <c:v>1.6557074063290014</c:v>
                </c:pt>
                <c:pt idx="3">
                  <c:v>4.7609220625759079</c:v>
                </c:pt>
                <c:pt idx="4">
                  <c:v>6.6487691983121069</c:v>
                </c:pt>
                <c:pt idx="5">
                  <c:v>6.7291946769705904</c:v>
                </c:pt>
                <c:pt idx="6">
                  <c:v>6.6487691983121069</c:v>
                </c:pt>
                <c:pt idx="7">
                  <c:v>6.6487691983121069</c:v>
                </c:pt>
                <c:pt idx="8">
                  <c:v>6.5675920687747533</c:v>
                </c:pt>
                <c:pt idx="9">
                  <c:v>6.5675920687747533</c:v>
                </c:pt>
                <c:pt idx="10">
                  <c:v>6.5675920687747533</c:v>
                </c:pt>
                <c:pt idx="11">
                  <c:v>6.5675920687747533</c:v>
                </c:pt>
                <c:pt idx="12">
                  <c:v>6.5675920687747533</c:v>
                </c:pt>
                <c:pt idx="13">
                  <c:v>6.4029257222210791</c:v>
                </c:pt>
                <c:pt idx="14">
                  <c:v>6.4029257222210791</c:v>
                </c:pt>
                <c:pt idx="15">
                  <c:v>6.4029257222210791</c:v>
                </c:pt>
                <c:pt idx="16">
                  <c:v>6.3194069091383547</c:v>
                </c:pt>
                <c:pt idx="17">
                  <c:v>6.3194069091383547</c:v>
                </c:pt>
                <c:pt idx="18">
                  <c:v>6.2350772211150849</c:v>
                </c:pt>
                <c:pt idx="19">
                  <c:v>6.2350772211150849</c:v>
                </c:pt>
                <c:pt idx="20">
                  <c:v>6.2350772211150849</c:v>
                </c:pt>
                <c:pt idx="21">
                  <c:v>6.2350772211150849</c:v>
                </c:pt>
                <c:pt idx="22">
                  <c:v>6.2350772211150849</c:v>
                </c:pt>
                <c:pt idx="23">
                  <c:v>6.2350772211150849</c:v>
                </c:pt>
                <c:pt idx="24">
                  <c:v>6.1499207582642583</c:v>
                </c:pt>
                <c:pt idx="25">
                  <c:v>6.0639211484097766</c:v>
                </c:pt>
                <c:pt idx="26">
                  <c:v>5.8893245232318581</c:v>
                </c:pt>
                <c:pt idx="27">
                  <c:v>5.8893245232318581</c:v>
                </c:pt>
                <c:pt idx="28">
                  <c:v>5.5292360834648822</c:v>
                </c:pt>
                <c:pt idx="29">
                  <c:v>5.3434345680602764</c:v>
                </c:pt>
                <c:pt idx="30">
                  <c:v>4.7609220625759079</c:v>
                </c:pt>
                <c:pt idx="31">
                  <c:v>3.2273600446994974</c:v>
                </c:pt>
                <c:pt idx="32">
                  <c:v>1.6557074063290014</c:v>
                </c:pt>
                <c:pt idx="33">
                  <c:v>0.42378598139876184</c:v>
                </c:pt>
                <c:pt idx="34">
                  <c:v>-0.72424345308889426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E-4F00-9447-AE95089D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63983"/>
        <c:axId val="536067311"/>
      </c:lineChart>
      <c:catAx>
        <c:axId val="53606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67311"/>
        <c:crosses val="autoZero"/>
        <c:auto val="1"/>
        <c:lblAlgn val="ctr"/>
        <c:lblOffset val="100"/>
        <c:noMultiLvlLbl val="0"/>
      </c:catAx>
      <c:valAx>
        <c:axId val="5360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6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Rx!$L$4:$L$35</c:f>
              <c:numCache>
                <c:formatCode>General</c:formatCode>
                <c:ptCount val="3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</c:v>
                </c:pt>
                <c:pt idx="9">
                  <c:v>27</c:v>
                </c:pt>
                <c:pt idx="10">
                  <c:v>33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49</c:v>
                </c:pt>
                <c:pt idx="22">
                  <c:v>53</c:v>
                </c:pt>
                <c:pt idx="23">
                  <c:v>57.5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100</c:v>
                </c:pt>
                <c:pt idx="28">
                  <c:v>150</c:v>
                </c:pt>
                <c:pt idx="29">
                  <c:v>200</c:v>
                </c:pt>
                <c:pt idx="30">
                  <c:v>250</c:v>
                </c:pt>
                <c:pt idx="31">
                  <c:v>300</c:v>
                </c:pt>
              </c:numCache>
            </c:numRef>
          </c:cat>
          <c:val>
            <c:numRef>
              <c:f>Rx!$N$4:$N$35</c:f>
              <c:numCache>
                <c:formatCode>General</c:formatCode>
                <c:ptCount val="32"/>
                <c:pt idx="0">
                  <c:v>4.5577340922734706</c:v>
                </c:pt>
                <c:pt idx="1">
                  <c:v>17.729814503449639</c:v>
                </c:pt>
                <c:pt idx="2">
                  <c:v>22.007410902351261</c:v>
                </c:pt>
                <c:pt idx="3">
                  <c:v>22.860296005081903</c:v>
                </c:pt>
                <c:pt idx="4">
                  <c:v>23.806633963405829</c:v>
                </c:pt>
                <c:pt idx="5">
                  <c:v>24.349678884278127</c:v>
                </c:pt>
                <c:pt idx="6">
                  <c:v>24.454329422951666</c:v>
                </c:pt>
                <c:pt idx="7">
                  <c:v>24.659922207843078</c:v>
                </c:pt>
                <c:pt idx="8">
                  <c:v>24.659922207843078</c:v>
                </c:pt>
                <c:pt idx="9">
                  <c:v>24.860760973725888</c:v>
                </c:pt>
                <c:pt idx="10">
                  <c:v>24.860760973725888</c:v>
                </c:pt>
                <c:pt idx="11">
                  <c:v>24.860760973725888</c:v>
                </c:pt>
                <c:pt idx="12">
                  <c:v>24.760922062575908</c:v>
                </c:pt>
                <c:pt idx="13">
                  <c:v>24.760922062575908</c:v>
                </c:pt>
                <c:pt idx="14">
                  <c:v>24.760922062575908</c:v>
                </c:pt>
                <c:pt idx="15">
                  <c:v>24.659922207843078</c:v>
                </c:pt>
                <c:pt idx="16">
                  <c:v>24.659922207843078</c:v>
                </c:pt>
                <c:pt idx="17">
                  <c:v>24.659922207843078</c:v>
                </c:pt>
                <c:pt idx="18">
                  <c:v>24.659922207843078</c:v>
                </c:pt>
                <c:pt idx="19">
                  <c:v>24.557734092273471</c:v>
                </c:pt>
                <c:pt idx="20">
                  <c:v>24.557734092273471</c:v>
                </c:pt>
                <c:pt idx="21">
                  <c:v>24.454329422951666</c:v>
                </c:pt>
                <c:pt idx="22">
                  <c:v>24.243752088079159</c:v>
                </c:pt>
                <c:pt idx="23">
                  <c:v>24.027942486409032</c:v>
                </c:pt>
                <c:pt idx="24">
                  <c:v>24.027942486409032</c:v>
                </c:pt>
                <c:pt idx="25">
                  <c:v>23.579538945863391</c:v>
                </c:pt>
                <c:pt idx="26">
                  <c:v>22.984382253107597</c:v>
                </c:pt>
                <c:pt idx="27">
                  <c:v>21.798102228787961</c:v>
                </c:pt>
                <c:pt idx="28">
                  <c:v>19.275756546911104</c:v>
                </c:pt>
                <c:pt idx="29">
                  <c:v>17.384634394619525</c:v>
                </c:pt>
                <c:pt idx="30">
                  <c:v>15.563025007672874</c:v>
                </c:pt>
                <c:pt idx="31">
                  <c:v>13.979400086720377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1-43C0-8D13-E704F53F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002975"/>
        <c:axId val="604000479"/>
      </c:lineChart>
      <c:catAx>
        <c:axId val="60400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0479"/>
        <c:crosses val="autoZero"/>
        <c:auto val="1"/>
        <c:lblAlgn val="ctr"/>
        <c:lblOffset val="100"/>
        <c:noMultiLvlLbl val="0"/>
      </c:catAx>
      <c:valAx>
        <c:axId val="60400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stage BPF frequency response with</a:t>
            </a:r>
            <a:r>
              <a:rPr lang="en-US" baseline="0"/>
              <a:t> Vin = 2Vpp, 6dB gain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Rx!$D$3:$D$37</c:f>
              <c:numCache>
                <c:formatCode>General</c:formatCode>
                <c:ptCount val="3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19</c:v>
                </c:pt>
                <c:pt idx="9">
                  <c:v>20</c:v>
                </c:pt>
                <c:pt idx="10">
                  <c:v>22.5</c:v>
                </c:pt>
                <c:pt idx="11">
                  <c:v>24</c:v>
                </c:pt>
                <c:pt idx="12">
                  <c:v>27</c:v>
                </c:pt>
                <c:pt idx="13">
                  <c:v>33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49</c:v>
                </c:pt>
                <c:pt idx="25">
                  <c:v>53</c:v>
                </c:pt>
                <c:pt idx="26">
                  <c:v>57.5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100</c:v>
                </c:pt>
                <c:pt idx="31">
                  <c:v>150</c:v>
                </c:pt>
                <c:pt idx="32">
                  <c:v>200</c:v>
                </c:pt>
                <c:pt idx="33">
                  <c:v>250</c:v>
                </c:pt>
                <c:pt idx="34">
                  <c:v>300</c:v>
                </c:pt>
              </c:numCache>
            </c:numRef>
          </c:xVal>
          <c:yVal>
            <c:numRef>
              <c:f>Rx!$F$3:$F$37</c:f>
              <c:numCache>
                <c:formatCode>General</c:formatCode>
                <c:ptCount val="35"/>
                <c:pt idx="0">
                  <c:v>-7.9588001734407516</c:v>
                </c:pt>
                <c:pt idx="1">
                  <c:v>-2.6153656053804761</c:v>
                </c:pt>
                <c:pt idx="2">
                  <c:v>1.6557074063290014</c:v>
                </c:pt>
                <c:pt idx="3">
                  <c:v>4.7609220625759079</c:v>
                </c:pt>
                <c:pt idx="4">
                  <c:v>6.6487691983121069</c:v>
                </c:pt>
                <c:pt idx="5">
                  <c:v>6.7291946769705904</c:v>
                </c:pt>
                <c:pt idx="6">
                  <c:v>6.6487691983121069</c:v>
                </c:pt>
                <c:pt idx="7">
                  <c:v>6.6487691983121069</c:v>
                </c:pt>
                <c:pt idx="8">
                  <c:v>6.5675920687747533</c:v>
                </c:pt>
                <c:pt idx="9">
                  <c:v>6.5675920687747533</c:v>
                </c:pt>
                <c:pt idx="10">
                  <c:v>6.5675920687747533</c:v>
                </c:pt>
                <c:pt idx="11">
                  <c:v>6.5675920687747533</c:v>
                </c:pt>
                <c:pt idx="12">
                  <c:v>6.5675920687747533</c:v>
                </c:pt>
                <c:pt idx="13">
                  <c:v>6.4029257222210791</c:v>
                </c:pt>
                <c:pt idx="14">
                  <c:v>6.4029257222210791</c:v>
                </c:pt>
                <c:pt idx="15">
                  <c:v>6.4029257222210791</c:v>
                </c:pt>
                <c:pt idx="16">
                  <c:v>6.3194069091383547</c:v>
                </c:pt>
                <c:pt idx="17">
                  <c:v>6.3194069091383547</c:v>
                </c:pt>
                <c:pt idx="18">
                  <c:v>6.2350772211150849</c:v>
                </c:pt>
                <c:pt idx="19">
                  <c:v>6.2350772211150849</c:v>
                </c:pt>
                <c:pt idx="20">
                  <c:v>6.2350772211150849</c:v>
                </c:pt>
                <c:pt idx="21">
                  <c:v>6.2350772211150849</c:v>
                </c:pt>
                <c:pt idx="22">
                  <c:v>6.2350772211150849</c:v>
                </c:pt>
                <c:pt idx="23">
                  <c:v>6.2350772211150849</c:v>
                </c:pt>
                <c:pt idx="24">
                  <c:v>6.1499207582642583</c:v>
                </c:pt>
                <c:pt idx="25">
                  <c:v>6.0639211484097766</c:v>
                </c:pt>
                <c:pt idx="26">
                  <c:v>5.8893245232318581</c:v>
                </c:pt>
                <c:pt idx="27">
                  <c:v>5.8893245232318581</c:v>
                </c:pt>
                <c:pt idx="28">
                  <c:v>5.5292360834648822</c:v>
                </c:pt>
                <c:pt idx="29">
                  <c:v>5.3434345680602764</c:v>
                </c:pt>
                <c:pt idx="30">
                  <c:v>4.7609220625759079</c:v>
                </c:pt>
                <c:pt idx="31">
                  <c:v>3.2273600446994974</c:v>
                </c:pt>
                <c:pt idx="32">
                  <c:v>1.6557074063290014</c:v>
                </c:pt>
                <c:pt idx="33">
                  <c:v>0.42378598139876184</c:v>
                </c:pt>
                <c:pt idx="34">
                  <c:v>-0.72424345308889426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B-4059-B4DB-DBE8E858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961967"/>
        <c:axId val="1320968207"/>
      </c:scatterChart>
      <c:valAx>
        <c:axId val="1320961967"/>
        <c:scaling>
          <c:logBase val="2"/>
          <c:orientation val="minMax"/>
          <c:max val="3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Frequency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68207"/>
        <c:crosses val="autoZero"/>
        <c:crossBetween val="midCat"/>
      </c:valAx>
      <c:valAx>
        <c:axId val="132096820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Magnitude (dBV)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6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frequency response with Vin = 2Vpp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Rx!$H$4:$H$35</c:f>
              <c:numCache>
                <c:formatCode>General</c:formatCode>
                <c:ptCount val="3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</c:v>
                </c:pt>
                <c:pt idx="9">
                  <c:v>27</c:v>
                </c:pt>
                <c:pt idx="10">
                  <c:v>33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49</c:v>
                </c:pt>
                <c:pt idx="22">
                  <c:v>53</c:v>
                </c:pt>
                <c:pt idx="23">
                  <c:v>57.5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100</c:v>
                </c:pt>
                <c:pt idx="28">
                  <c:v>150</c:v>
                </c:pt>
                <c:pt idx="29">
                  <c:v>200</c:v>
                </c:pt>
                <c:pt idx="30">
                  <c:v>250</c:v>
                </c:pt>
                <c:pt idx="31">
                  <c:v>300</c:v>
                </c:pt>
              </c:numCache>
            </c:numRef>
          </c:xVal>
          <c:yVal>
            <c:numRef>
              <c:f>Rx!$J$4:$J$35</c:f>
              <c:numCache>
                <c:formatCode>General</c:formatCode>
                <c:ptCount val="32"/>
                <c:pt idx="0">
                  <c:v>-11.372724716820253</c:v>
                </c:pt>
                <c:pt idx="1">
                  <c:v>2.7344113431281358</c:v>
                </c:pt>
                <c:pt idx="2">
                  <c:v>7.1205171438624548</c:v>
                </c:pt>
                <c:pt idx="3">
                  <c:v>7.9239869419147277</c:v>
                </c:pt>
                <c:pt idx="4">
                  <c:v>8.7866538766052535</c:v>
                </c:pt>
                <c:pt idx="5">
                  <c:v>9.3964403195632613</c:v>
                </c:pt>
                <c:pt idx="6">
                  <c:v>9.5424250943932485</c:v>
                </c:pt>
                <c:pt idx="7">
                  <c:v>9.6574716721750757</c:v>
                </c:pt>
                <c:pt idx="8">
                  <c:v>9.7710143300088852</c:v>
                </c:pt>
                <c:pt idx="9">
                  <c:v>9.8830918803688554</c:v>
                </c:pt>
                <c:pt idx="10">
                  <c:v>9.8830918803688554</c:v>
                </c:pt>
                <c:pt idx="11">
                  <c:v>9.8830918803688554</c:v>
                </c:pt>
                <c:pt idx="12">
                  <c:v>9.8830918803688554</c:v>
                </c:pt>
                <c:pt idx="13">
                  <c:v>9.8272338766854546</c:v>
                </c:pt>
                <c:pt idx="14">
                  <c:v>9.7144285296316006</c:v>
                </c:pt>
                <c:pt idx="15">
                  <c:v>9.7144285296316006</c:v>
                </c:pt>
                <c:pt idx="16">
                  <c:v>9.7144285296316006</c:v>
                </c:pt>
                <c:pt idx="17">
                  <c:v>9.7144285296316006</c:v>
                </c:pt>
                <c:pt idx="18">
                  <c:v>9.7144285296316006</c:v>
                </c:pt>
                <c:pt idx="19">
                  <c:v>9.6001388591430121</c:v>
                </c:pt>
                <c:pt idx="20">
                  <c:v>9.6001388591430121</c:v>
                </c:pt>
                <c:pt idx="21">
                  <c:v>9.4551289863442474</c:v>
                </c:pt>
                <c:pt idx="22">
                  <c:v>9.3373524070821894</c:v>
                </c:pt>
                <c:pt idx="23">
                  <c:v>9.1576379346798458</c:v>
                </c:pt>
                <c:pt idx="24">
                  <c:v>9.0968972001702042</c:v>
                </c:pt>
                <c:pt idx="25">
                  <c:v>8.5950456000481594</c:v>
                </c:pt>
                <c:pt idx="26">
                  <c:v>7.7833216872906501</c:v>
                </c:pt>
                <c:pt idx="27">
                  <c:v>6.5675920687747533</c:v>
                </c:pt>
                <c:pt idx="28">
                  <c:v>2.9843822531075976</c:v>
                </c:pt>
                <c:pt idx="29">
                  <c:v>8.6427475652851568E-2</c:v>
                </c:pt>
                <c:pt idx="30">
                  <c:v>-3.349821745875273</c:v>
                </c:pt>
                <c:pt idx="31">
                  <c:v>-6.1960783994297266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4-4699-97EF-30A321EE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464287"/>
        <c:axId val="1417482175"/>
      </c:scatterChart>
      <c:valAx>
        <c:axId val="1417464287"/>
        <c:scaling>
          <c:logBase val="2"/>
          <c:orientation val="minMax"/>
          <c:max val="20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82175"/>
        <c:crosses val="autoZero"/>
        <c:crossBetween val="midCat"/>
      </c:valAx>
      <c:valAx>
        <c:axId val="1417482175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 (dBV)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6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Transmitted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Tx!$A$3:$A$26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22.5</c:v>
                </c:pt>
                <c:pt idx="5">
                  <c:v>30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300</c:v>
                </c:pt>
              </c:numCache>
            </c:numRef>
          </c:cat>
          <c:val>
            <c:numRef>
              <c:f>Tx!$C$3:$C$26</c:f>
              <c:numCache>
                <c:formatCode>General</c:formatCode>
                <c:ptCount val="24"/>
                <c:pt idx="0">
                  <c:v>-23.098039199714862</c:v>
                </c:pt>
                <c:pt idx="1">
                  <c:v>-4.4369749923271282</c:v>
                </c:pt>
                <c:pt idx="2">
                  <c:v>7.3471184205203794</c:v>
                </c:pt>
                <c:pt idx="3">
                  <c:v>16.218085613374008</c:v>
                </c:pt>
                <c:pt idx="4">
                  <c:v>17.290221621167838</c:v>
                </c:pt>
                <c:pt idx="5">
                  <c:v>19.275756546911104</c:v>
                </c:pt>
                <c:pt idx="6">
                  <c:v>19.824521513849898</c:v>
                </c:pt>
                <c:pt idx="7">
                  <c:v>19.824521513849898</c:v>
                </c:pt>
                <c:pt idx="8">
                  <c:v>19.912703891950997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19.912703891950997</c:v>
                </c:pt>
                <c:pt idx="15">
                  <c:v>19.912703891950997</c:v>
                </c:pt>
                <c:pt idx="16">
                  <c:v>18.689969024871353</c:v>
                </c:pt>
                <c:pt idx="17">
                  <c:v>17.616271845615827</c:v>
                </c:pt>
                <c:pt idx="18">
                  <c:v>16.390878710837374</c:v>
                </c:pt>
                <c:pt idx="19">
                  <c:v>15.117497113449829</c:v>
                </c:pt>
                <c:pt idx="20">
                  <c:v>13.979400086720377</c:v>
                </c:pt>
                <c:pt idx="21">
                  <c:v>8.6272752831797472</c:v>
                </c:pt>
                <c:pt idx="22">
                  <c:v>4.6089784275654786</c:v>
                </c:pt>
                <c:pt idx="23">
                  <c:v>-1.9382002601611279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F-4FA1-BB60-5BED5E06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37680"/>
        <c:axId val="1891344336"/>
      </c:lineChart>
      <c:catAx>
        <c:axId val="189133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44336"/>
        <c:crosses val="autoZero"/>
        <c:auto val="1"/>
        <c:lblAlgn val="ctr"/>
        <c:lblOffset val="100"/>
        <c:noMultiLvlLbl val="0"/>
      </c:catAx>
      <c:valAx>
        <c:axId val="18913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3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stage 1 - just the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Tx!$L$3:$L$34</c:f>
              <c:numCache>
                <c:formatCode>General</c:formatCode>
                <c:ptCount val="3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</c:v>
                </c:pt>
                <c:pt idx="9">
                  <c:v>27</c:v>
                </c:pt>
                <c:pt idx="10">
                  <c:v>33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49</c:v>
                </c:pt>
                <c:pt idx="22">
                  <c:v>53</c:v>
                </c:pt>
                <c:pt idx="23">
                  <c:v>57.5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100</c:v>
                </c:pt>
                <c:pt idx="28">
                  <c:v>150</c:v>
                </c:pt>
                <c:pt idx="29">
                  <c:v>200</c:v>
                </c:pt>
                <c:pt idx="30">
                  <c:v>250</c:v>
                </c:pt>
                <c:pt idx="31">
                  <c:v>300</c:v>
                </c:pt>
              </c:numCache>
            </c:numRef>
          </c:cat>
          <c:val>
            <c:numRef>
              <c:f>Tx!$N$3:$N$34</c:f>
              <c:numCache>
                <c:formatCode>General</c:formatCode>
                <c:ptCount val="32"/>
                <c:pt idx="0">
                  <c:v>-5.6966528430308427</c:v>
                </c:pt>
                <c:pt idx="1">
                  <c:v>-1.5144142787623671</c:v>
                </c:pt>
                <c:pt idx="2">
                  <c:v>1.3637172349232323</c:v>
                </c:pt>
                <c:pt idx="3">
                  <c:v>1.9382002601611283</c:v>
                </c:pt>
                <c:pt idx="4">
                  <c:v>2.7344113431281358</c:v>
                </c:pt>
                <c:pt idx="5">
                  <c:v>3.6938286163519765</c:v>
                </c:pt>
                <c:pt idx="6">
                  <c:v>3.9179930481846754</c:v>
                </c:pt>
                <c:pt idx="7">
                  <c:v>4.1365175206369944</c:v>
                </c:pt>
                <c:pt idx="8">
                  <c:v>4.3496788842781253</c:v>
                </c:pt>
                <c:pt idx="9">
                  <c:v>4.7609220625759079</c:v>
                </c:pt>
                <c:pt idx="10">
                  <c:v>4.9594653272361331</c:v>
                </c:pt>
                <c:pt idx="11">
                  <c:v>4.9594653272361331</c:v>
                </c:pt>
                <c:pt idx="12">
                  <c:v>4.9594653272361331</c:v>
                </c:pt>
                <c:pt idx="13">
                  <c:v>4.9594653272361331</c:v>
                </c:pt>
                <c:pt idx="14">
                  <c:v>4.9594653272361331</c:v>
                </c:pt>
                <c:pt idx="15">
                  <c:v>4.9594653272361331</c:v>
                </c:pt>
                <c:pt idx="16">
                  <c:v>4.9594653272361331</c:v>
                </c:pt>
                <c:pt idx="17">
                  <c:v>4.9594653272361331</c:v>
                </c:pt>
                <c:pt idx="18">
                  <c:v>4.9594653272361331</c:v>
                </c:pt>
                <c:pt idx="19">
                  <c:v>4.9594653272361331</c:v>
                </c:pt>
                <c:pt idx="20">
                  <c:v>4.9594653272361331</c:v>
                </c:pt>
                <c:pt idx="21">
                  <c:v>4.9594653272361331</c:v>
                </c:pt>
                <c:pt idx="22">
                  <c:v>4.9594653272361331</c:v>
                </c:pt>
                <c:pt idx="23">
                  <c:v>4.659922207843076</c:v>
                </c:pt>
                <c:pt idx="24">
                  <c:v>4.5577340922734706</c:v>
                </c:pt>
                <c:pt idx="25">
                  <c:v>4.1365175206369944</c:v>
                </c:pt>
                <c:pt idx="26">
                  <c:v>3.8066339634058299</c:v>
                </c:pt>
                <c:pt idx="27">
                  <c:v>2.9843822531075976</c:v>
                </c:pt>
                <c:pt idx="28">
                  <c:v>1.5109392278506149</c:v>
                </c:pt>
                <c:pt idx="29">
                  <c:v>0.25674449410344435</c:v>
                </c:pt>
                <c:pt idx="30">
                  <c:v>-0.53744292800602733</c:v>
                </c:pt>
                <c:pt idx="31">
                  <c:v>-1.1103465569966273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C-4FB6-BD42-4A1DC5BA5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935535"/>
        <c:axId val="606931375"/>
      </c:lineChart>
      <c:catAx>
        <c:axId val="60693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31375"/>
        <c:crosses val="autoZero"/>
        <c:auto val="1"/>
        <c:lblAlgn val="ctr"/>
        <c:lblOffset val="100"/>
        <c:noMultiLvlLbl val="0"/>
      </c:catAx>
      <c:valAx>
        <c:axId val="6069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3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 Filter - only that stage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Tx!$O$3:$O$34</c:f>
              <c:numCache>
                <c:formatCode>General</c:formatCode>
                <c:ptCount val="3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</c:v>
                </c:pt>
                <c:pt idx="9">
                  <c:v>27</c:v>
                </c:pt>
                <c:pt idx="10">
                  <c:v>33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49</c:v>
                </c:pt>
                <c:pt idx="22">
                  <c:v>53</c:v>
                </c:pt>
                <c:pt idx="23">
                  <c:v>57.5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100</c:v>
                </c:pt>
                <c:pt idx="28">
                  <c:v>150</c:v>
                </c:pt>
                <c:pt idx="29">
                  <c:v>200</c:v>
                </c:pt>
                <c:pt idx="30">
                  <c:v>250</c:v>
                </c:pt>
                <c:pt idx="31">
                  <c:v>300</c:v>
                </c:pt>
              </c:numCache>
            </c:numRef>
          </c:cat>
          <c:val>
            <c:numRef>
              <c:f>Tx!$Q$3:$Q$34</c:f>
              <c:numCache>
                <c:formatCode>General</c:formatCode>
                <c:ptCount val="32"/>
                <c:pt idx="0">
                  <c:v>-3.8764005203222562</c:v>
                </c:pt>
                <c:pt idx="1">
                  <c:v>11.126050015345745</c:v>
                </c:pt>
                <c:pt idx="2">
                  <c:v>15.986810989071634</c:v>
                </c:pt>
                <c:pt idx="3">
                  <c:v>17.146649928625372</c:v>
                </c:pt>
                <c:pt idx="4">
                  <c:v>18.485585721237634</c:v>
                </c:pt>
                <c:pt idx="5">
                  <c:v>19.912703891950997</c:v>
                </c:pt>
                <c:pt idx="6">
                  <c:v>20.086427475652854</c:v>
                </c:pt>
                <c:pt idx="7">
                  <c:v>20.668475109738992</c:v>
                </c:pt>
                <c:pt idx="8">
                  <c:v>21.289159784538366</c:v>
                </c:pt>
                <c:pt idx="9">
                  <c:v>21.289159784538366</c:v>
                </c:pt>
                <c:pt idx="10">
                  <c:v>21.655707406329</c:v>
                </c:pt>
                <c:pt idx="11">
                  <c:v>21.798102228787961</c:v>
                </c:pt>
                <c:pt idx="12">
                  <c:v>21.798102228787961</c:v>
                </c:pt>
                <c:pt idx="13">
                  <c:v>21.798102228787961</c:v>
                </c:pt>
                <c:pt idx="14">
                  <c:v>21.798102228787961</c:v>
                </c:pt>
                <c:pt idx="15">
                  <c:v>21.798102228787961</c:v>
                </c:pt>
                <c:pt idx="16">
                  <c:v>21.798102228787961</c:v>
                </c:pt>
                <c:pt idx="17">
                  <c:v>21.727196613494964</c:v>
                </c:pt>
                <c:pt idx="18">
                  <c:v>21.655707406329</c:v>
                </c:pt>
                <c:pt idx="19">
                  <c:v>21.655707406329</c:v>
                </c:pt>
                <c:pt idx="20">
                  <c:v>21.655707406329</c:v>
                </c:pt>
                <c:pt idx="21">
                  <c:v>21.583624920952499</c:v>
                </c:pt>
                <c:pt idx="22">
                  <c:v>21.363717234923236</c:v>
                </c:pt>
                <c:pt idx="23">
                  <c:v>21.061568869668395</c:v>
                </c:pt>
                <c:pt idx="24">
                  <c:v>20.906459575733148</c:v>
                </c:pt>
                <c:pt idx="25">
                  <c:v>20.256744494103444</c:v>
                </c:pt>
                <c:pt idx="26">
                  <c:v>19.64542466079137</c:v>
                </c:pt>
                <c:pt idx="27">
                  <c:v>18.276277047674334</c:v>
                </c:pt>
                <c:pt idx="28">
                  <c:v>15.563025007672874</c:v>
                </c:pt>
                <c:pt idx="29">
                  <c:v>13.624824747511743</c:v>
                </c:pt>
                <c:pt idx="30">
                  <c:v>12.041199826559248</c:v>
                </c:pt>
                <c:pt idx="31">
                  <c:v>10.881360887005513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621-89C1-FDEA0862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31103"/>
        <c:axId val="613429855"/>
      </c:lineChart>
      <c:catAx>
        <c:axId val="61343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9855"/>
        <c:crosses val="autoZero"/>
        <c:auto val="1"/>
        <c:lblAlgn val="ctr"/>
        <c:lblOffset val="100"/>
        <c:noMultiLvlLbl val="0"/>
      </c:catAx>
      <c:valAx>
        <c:axId val="6134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3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Tx</a:t>
            </a:r>
            <a:r>
              <a:rPr lang="en-US" baseline="0"/>
              <a:t> response from Vin = 2Vpp, 20dB gain @ 40 kHz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A03824A-717A-4289-83B6-E240DA9859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7E3-482E-A7B9-0EA055C7A0B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8A568C-E1A1-4E34-AF4E-6EA94099DE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7E3-482E-A7B9-0EA055C7A0B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74A2090-743F-40E1-9F76-CD53900E1A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7E3-482E-A7B9-0EA055C7A0B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C25FCC-0573-4EAE-937C-C3C1CCDF0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7E3-482E-A7B9-0EA055C7A0B2}"/>
                </c:ext>
              </c:extLst>
            </c:dLbl>
            <c:dLbl>
              <c:idx val="4"/>
              <c:layout>
                <c:manualLayout>
                  <c:x val="-1.388888888888899E-2"/>
                  <c:y val="0"/>
                </c:manualLayout>
              </c:layout>
              <c:tx>
                <c:rich>
                  <a:bodyPr/>
                  <a:lstStyle/>
                  <a:p>
                    <a:fld id="{F7CA7829-5EF3-4E14-959A-955198E9BA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7E3-482E-A7B9-0EA055C7A0B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1500592-620F-4511-9AD5-32D114AF1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7E3-482E-A7B9-0EA055C7A0B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C75920-D7A2-43D6-BD33-1371D0500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7E3-482E-A7B9-0EA055C7A0B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FAA632-5ABD-4D8E-AC8C-904C19F72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7E3-482E-A7B9-0EA055C7A0B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5E2FB0-8B9C-4309-9149-C715350CAE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7E3-482E-A7B9-0EA055C7A0B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C9418B9-743E-4F0A-961C-A298245EBD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7E3-482E-A7B9-0EA055C7A0B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EBD41E4-5AEF-4B74-A097-91E279C913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7E3-482E-A7B9-0EA055C7A0B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FA2DBF1-6205-4FB2-AE49-B27E0E0233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7E3-482E-A7B9-0EA055C7A0B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26759C5-C766-4875-825E-2569478CD3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7E3-482E-A7B9-0EA055C7A0B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1A132DA-9E69-4E49-9858-3AEBBA2788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7E3-482E-A7B9-0EA055C7A0B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F3DEF74-6C9B-4A67-9DF2-9CF6C0BCDF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7E3-482E-A7B9-0EA055C7A0B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DDCB0AF-6AFA-459D-89F1-223CDF812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7E3-482E-A7B9-0EA055C7A0B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E4B860B-98DD-4DA9-924E-69164284A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7E3-482E-A7B9-0EA055C7A0B2}"/>
                </c:ext>
              </c:extLst>
            </c:dLbl>
            <c:dLbl>
              <c:idx val="17"/>
              <c:layout>
                <c:manualLayout>
                  <c:x val="-1.6666666666666666E-2"/>
                  <c:y val="-4.6296296296296719E-3"/>
                </c:manualLayout>
              </c:layout>
              <c:tx>
                <c:rich>
                  <a:bodyPr/>
                  <a:lstStyle/>
                  <a:p>
                    <a:fld id="{B179476B-77A5-41BF-9929-AA5F0AA51C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7E3-482E-A7B9-0EA055C7A0B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0D29691-C308-43E6-9F7F-6413BAC9CF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7E3-482E-A7B9-0EA055C7A0B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ED01174-9FEA-46E1-8222-6189417C7F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7E3-482E-A7B9-0EA055C7A0B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0F18F04-57E9-4082-82D6-B06DF23B86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7E3-482E-A7B9-0EA055C7A0B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776F5A7-4D93-400A-A335-475D08AA43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7E3-482E-A7B9-0EA055C7A0B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CAE0CB2-D439-470A-BB49-9FA23F5D0C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7E3-482E-A7B9-0EA055C7A0B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36B4E59-F7B7-412D-811B-140E421C8E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7E3-482E-A7B9-0EA055C7A0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Tx!$A$3:$A$26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22.5</c:v>
                </c:pt>
                <c:pt idx="5">
                  <c:v>30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300</c:v>
                </c:pt>
              </c:numCache>
            </c:numRef>
          </c:xVal>
          <c:yVal>
            <c:numRef>
              <c:f>Tx!$C$3:$C$26</c:f>
              <c:numCache>
                <c:formatCode>General</c:formatCode>
                <c:ptCount val="24"/>
                <c:pt idx="0">
                  <c:v>-23.098039199714862</c:v>
                </c:pt>
                <c:pt idx="1">
                  <c:v>-4.4369749923271282</c:v>
                </c:pt>
                <c:pt idx="2">
                  <c:v>7.3471184205203794</c:v>
                </c:pt>
                <c:pt idx="3">
                  <c:v>16.218085613374008</c:v>
                </c:pt>
                <c:pt idx="4">
                  <c:v>17.290221621167838</c:v>
                </c:pt>
                <c:pt idx="5">
                  <c:v>19.275756546911104</c:v>
                </c:pt>
                <c:pt idx="6">
                  <c:v>19.824521513849898</c:v>
                </c:pt>
                <c:pt idx="7">
                  <c:v>19.824521513849898</c:v>
                </c:pt>
                <c:pt idx="8">
                  <c:v>19.912703891950997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19.912703891950997</c:v>
                </c:pt>
                <c:pt idx="15">
                  <c:v>19.912703891950997</c:v>
                </c:pt>
                <c:pt idx="16">
                  <c:v>18.689969024871353</c:v>
                </c:pt>
                <c:pt idx="17">
                  <c:v>17.616271845615827</c:v>
                </c:pt>
                <c:pt idx="18">
                  <c:v>16.390878710837374</c:v>
                </c:pt>
                <c:pt idx="19">
                  <c:v>15.117497113449829</c:v>
                </c:pt>
                <c:pt idx="20">
                  <c:v>13.979400086720377</c:v>
                </c:pt>
                <c:pt idx="21">
                  <c:v>8.6272752831797472</c:v>
                </c:pt>
                <c:pt idx="22">
                  <c:v>4.6089784275654786</c:v>
                </c:pt>
                <c:pt idx="23">
                  <c:v>-1.9382002601611279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Tx!$D$3:$D$26</c15:f>
                <c15:dlblRangeCache>
                  <c:ptCount val="24"/>
                  <c:pt idx="4">
                    <c:v>22.5 kHz</c:v>
                  </c:pt>
                  <c:pt idx="11">
                    <c:v>40 kHz</c:v>
                  </c:pt>
                  <c:pt idx="17">
                    <c:v>70 kHz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7E3-482E-A7B9-0EA055C7A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393311"/>
        <c:axId val="1092402879"/>
      </c:scatterChart>
      <c:valAx>
        <c:axId val="1092393311"/>
        <c:scaling>
          <c:logBase val="2"/>
          <c:orientation val="minMax"/>
          <c:max val="30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02879"/>
        <c:crosses val="autoZero"/>
        <c:crossBetween val="midCat"/>
        <c:majorUnit val="2"/>
      </c:valAx>
      <c:valAx>
        <c:axId val="1092402879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224118</xdr:colOff>
      <xdr:row>37</xdr:row>
      <xdr:rowOff>107577</xdr:rowOff>
    </xdr:from>
    <xdr:to>
      <xdr:col>13</xdr:col>
      <xdr:colOff>439271</xdr:colOff>
      <xdr:row>54</xdr:row>
      <xdr:rowOff>62753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2C399F-B1B8-4FB4-BAEF-8BF86D58A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273423</xdr:colOff>
      <xdr:row>39</xdr:row>
      <xdr:rowOff>134470</xdr:rowOff>
    </xdr:from>
    <xdr:to>
      <xdr:col>6</xdr:col>
      <xdr:colOff>0</xdr:colOff>
      <xdr:row>55</xdr:row>
      <xdr:rowOff>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EAFD1-3F63-4435-B4D5-0303374F1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85163</xdr:colOff>
      <xdr:row>37</xdr:row>
      <xdr:rowOff>35860</xdr:rowOff>
    </xdr:from>
    <xdr:to>
      <xdr:col>21</xdr:col>
      <xdr:colOff>389963</xdr:colOff>
      <xdr:row>52</xdr:row>
      <xdr:rowOff>89648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B6CBCE-5BD5-4326-9F08-4A1474995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1268507</xdr:colOff>
      <xdr:row>55</xdr:row>
      <xdr:rowOff>170330</xdr:rowOff>
    </xdr:from>
    <xdr:to>
      <xdr:col>7</xdr:col>
      <xdr:colOff>233083</xdr:colOff>
      <xdr:row>78</xdr:row>
      <xdr:rowOff>8965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4A4E3-355B-41C3-9BD8-D9D1242F6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824753</xdr:colOff>
      <xdr:row>61</xdr:row>
      <xdr:rowOff>17930</xdr:rowOff>
    </xdr:from>
    <xdr:to>
      <xdr:col>5</xdr:col>
      <xdr:colOff>322730</xdr:colOff>
      <xdr:row>62</xdr:row>
      <xdr:rowOff>71719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ECDC594-9CB6-4AF0-9B33-9C9E931E4653}"/>
            </a:ext>
          </a:extLst>
        </xdr:cNvPr>
        <xdr:cNvSpPr txBox="1"/>
      </xdr:nvSpPr>
      <xdr:spPr>
        <a:xfrm>
          <a:off x="4921624" y="10954871"/>
          <a:ext cx="528918" cy="233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bg2">
                  <a:lumMod val="25000"/>
                </a:schemeClr>
              </a:solidFill>
            </a:rPr>
            <a:t>40 kHz</a:t>
          </a:r>
        </a:p>
      </xdr:txBody>
    </xdr:sp>
    <xdr:clientData/>
  </xdr:twoCellAnchor>
  <xdr:twoCellAnchor>
    <xdr:from>
      <xdr:col>5</xdr:col>
      <xdr:colOff>663389</xdr:colOff>
      <xdr:row>67</xdr:row>
      <xdr:rowOff>125506</xdr:rowOff>
    </xdr:from>
    <xdr:to>
      <xdr:col>6</xdr:col>
      <xdr:colOff>206189</xdr:colOff>
      <xdr:row>68</xdr:row>
      <xdr:rowOff>170329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4AE2ECB-EF73-4EE7-9F5F-1D2B0D849AA1}"/>
            </a:ext>
          </a:extLst>
        </xdr:cNvPr>
        <xdr:cNvSpPr txBox="1"/>
      </xdr:nvSpPr>
      <xdr:spPr>
        <a:xfrm>
          <a:off x="5791201" y="12138212"/>
          <a:ext cx="618564" cy="224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bg2">
                  <a:lumMod val="25000"/>
                </a:schemeClr>
              </a:solidFill>
            </a:rPr>
            <a:t>140 kHz</a:t>
          </a:r>
        </a:p>
      </xdr:txBody>
    </xdr:sp>
    <xdr:clientData/>
  </xdr:twoCellAnchor>
  <xdr:twoCellAnchor>
    <xdr:from>
      <xdr:col>1</xdr:col>
      <xdr:colOff>161365</xdr:colOff>
      <xdr:row>67</xdr:row>
      <xdr:rowOff>161365</xdr:rowOff>
    </xdr:from>
    <xdr:to>
      <xdr:col>1</xdr:col>
      <xdr:colOff>851646</xdr:colOff>
      <xdr:row>69</xdr:row>
      <xdr:rowOff>71718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B6CEC33-0205-4DDD-B552-8F2D5A2EE612}"/>
            </a:ext>
          </a:extLst>
        </xdr:cNvPr>
        <xdr:cNvSpPr txBox="1"/>
      </xdr:nvSpPr>
      <xdr:spPr>
        <a:xfrm>
          <a:off x="1550894" y="12174071"/>
          <a:ext cx="690281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bg2">
                  <a:lumMod val="25000"/>
                </a:schemeClr>
              </a:solidFill>
            </a:rPr>
            <a:t>0.75 kHz</a:t>
          </a:r>
        </a:p>
      </xdr:txBody>
    </xdr:sp>
    <xdr:clientData/>
  </xdr:twoCellAnchor>
  <xdr:twoCellAnchor>
    <xdr:from>
      <xdr:col>7</xdr:col>
      <xdr:colOff>497543</xdr:colOff>
      <xdr:row>56</xdr:row>
      <xdr:rowOff>116540</xdr:rowOff>
    </xdr:from>
    <xdr:to>
      <xdr:col>15</xdr:col>
      <xdr:colOff>313765</xdr:colOff>
      <xdr:row>78</xdr:row>
      <xdr:rowOff>26893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E5BEC7-04DA-4CF2-BBC2-56ADC7642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17930</xdr:colOff>
      <xdr:row>59</xdr:row>
      <xdr:rowOff>89648</xdr:rowOff>
    </xdr:from>
    <xdr:to>
      <xdr:col>12</xdr:col>
      <xdr:colOff>546848</xdr:colOff>
      <xdr:row>60</xdr:row>
      <xdr:rowOff>143437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9E0781-3EC5-4279-B7D4-A22B300F0FE6}"/>
            </a:ext>
          </a:extLst>
        </xdr:cNvPr>
        <xdr:cNvSpPr txBox="1"/>
      </xdr:nvSpPr>
      <xdr:spPr>
        <a:xfrm>
          <a:off x="10354236" y="10668001"/>
          <a:ext cx="528918" cy="233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bg2">
                  <a:lumMod val="25000"/>
                </a:schemeClr>
              </a:solidFill>
            </a:rPr>
            <a:t>40 kHz</a:t>
          </a:r>
        </a:p>
      </xdr:txBody>
    </xdr:sp>
    <xdr:clientData/>
  </xdr:twoCellAnchor>
  <xdr:twoCellAnchor>
    <xdr:from>
      <xdr:col>13</xdr:col>
      <xdr:colOff>259977</xdr:colOff>
      <xdr:row>63</xdr:row>
      <xdr:rowOff>107577</xdr:rowOff>
    </xdr:from>
    <xdr:to>
      <xdr:col>14</xdr:col>
      <xdr:colOff>268941</xdr:colOff>
      <xdr:row>64</xdr:row>
      <xdr:rowOff>152399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1B8D099-31A8-41C0-9D77-784BCB5D76A4}"/>
            </a:ext>
          </a:extLst>
        </xdr:cNvPr>
        <xdr:cNvSpPr txBox="1"/>
      </xdr:nvSpPr>
      <xdr:spPr>
        <a:xfrm>
          <a:off x="11205883" y="11403106"/>
          <a:ext cx="618564" cy="224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bg2">
                  <a:lumMod val="25000"/>
                </a:schemeClr>
              </a:solidFill>
            </a:rPr>
            <a:t>90 kHz</a:t>
          </a:r>
        </a:p>
      </xdr:txBody>
    </xdr:sp>
    <xdr:clientData/>
  </xdr:twoCellAnchor>
  <xdr:twoCellAnchor>
    <xdr:from>
      <xdr:col>9</xdr:col>
      <xdr:colOff>340659</xdr:colOff>
      <xdr:row>63</xdr:row>
      <xdr:rowOff>107578</xdr:rowOff>
    </xdr:from>
    <xdr:to>
      <xdr:col>10</xdr:col>
      <xdr:colOff>421340</xdr:colOff>
      <xdr:row>65</xdr:row>
      <xdr:rowOff>17930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1FF4CC0-2F10-4C1B-B728-C370A3859139}"/>
            </a:ext>
          </a:extLst>
        </xdr:cNvPr>
        <xdr:cNvSpPr txBox="1"/>
      </xdr:nvSpPr>
      <xdr:spPr>
        <a:xfrm>
          <a:off x="8848165" y="11403107"/>
          <a:ext cx="690281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bg2">
                  <a:lumMod val="25000"/>
                </a:schemeClr>
              </a:solidFill>
            </a:rPr>
            <a:t>10 kHz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0.6648</cdr:x>
      <cdr:y>0.28355</cdr:y>
    </cdr:from>
    <cdr:to>
      <cdr:x>0.66641</cdr:x>
      <cdr:y>0.86652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DE7D340-C17F-4F05-9F3F-4269284498CF}"/>
            </a:ext>
          </a:extLst>
        </cdr:cNvPr>
        <cdr:cNvCxnSpPr/>
      </cdr:nvCxnSpPr>
      <cdr:spPr>
        <a:xfrm xmlns:a="http://schemas.openxmlformats.org/drawingml/2006/main" flipH="1" flipV="1">
          <a:off x="3841074" y="1123524"/>
          <a:ext cx="9266" cy="230995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0.84832</cdr:x>
      <cdr:y>0.56778</cdr:y>
    </cdr:from>
    <cdr:to>
      <cdr:x>0.84992</cdr:x>
      <cdr:y>0.86523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1B9F2886-ADD6-442B-8917-CDA1CD8C2C80}"/>
            </a:ext>
          </a:extLst>
        </cdr:cNvPr>
        <cdr:cNvCxnSpPr/>
      </cdr:nvCxnSpPr>
      <cdr:spPr>
        <a:xfrm xmlns:a="http://schemas.openxmlformats.org/drawingml/2006/main" flipV="1">
          <a:off x="4901378" y="2249757"/>
          <a:ext cx="9222" cy="11786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0.10574</cdr:x>
      <cdr:y>0.56696</cdr:y>
    </cdr:from>
    <cdr:to>
      <cdr:x>0.10734</cdr:x>
      <cdr:y>0.86442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BB4FA8E2-C6BF-4C90-AF2C-4CA8BD70ED40}"/>
            </a:ext>
          </a:extLst>
        </cdr:cNvPr>
        <cdr:cNvCxnSpPr/>
      </cdr:nvCxnSpPr>
      <cdr:spPr>
        <a:xfrm xmlns:a="http://schemas.openxmlformats.org/drawingml/2006/main" flipV="1">
          <a:off x="610954" y="2246538"/>
          <a:ext cx="9223" cy="11786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0.62533</cdr:x>
      <cdr:y>0.20465</cdr:y>
    </cdr:from>
    <cdr:to>
      <cdr:x>0.62879</cdr:x>
      <cdr:y>0.84884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F3AA064-A2F0-4AFF-8984-6B5907300B1F}"/>
            </a:ext>
          </a:extLst>
        </cdr:cNvPr>
        <cdr:cNvCxnSpPr/>
      </cdr:nvCxnSpPr>
      <cdr:spPr>
        <a:xfrm xmlns:a="http://schemas.openxmlformats.org/drawingml/2006/main" flipV="1">
          <a:off x="3231775" y="788895"/>
          <a:ext cx="17930" cy="248322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0.34952</cdr:x>
      <cdr:y>0.37907</cdr:y>
    </cdr:from>
    <cdr:to>
      <cdr:x>0.34952</cdr:x>
      <cdr:y>0.84419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1AEA6704-1038-4463-97C6-DA0B4BBA5FF0}"/>
            </a:ext>
          </a:extLst>
        </cdr:cNvPr>
        <cdr:cNvCxnSpPr/>
      </cdr:nvCxnSpPr>
      <cdr:spPr>
        <a:xfrm xmlns:a="http://schemas.openxmlformats.org/drawingml/2006/main" flipV="1">
          <a:off x="1806387" y="1461248"/>
          <a:ext cx="0" cy="179294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0.79994</cdr:x>
      <cdr:y>0.38295</cdr:y>
    </cdr:from>
    <cdr:to>
      <cdr:x>0.79994</cdr:x>
      <cdr:y>0.84806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5C71A7A5-375C-46FA-82CE-C1EF48BFC6B9}"/>
            </a:ext>
          </a:extLst>
        </cdr:cNvPr>
        <cdr:cNvCxnSpPr/>
      </cdr:nvCxnSpPr>
      <cdr:spPr>
        <a:xfrm xmlns:a="http://schemas.openxmlformats.org/drawingml/2006/main" flipV="1">
          <a:off x="4134222" y="1476189"/>
          <a:ext cx="0" cy="179294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27</xdr:row>
      <xdr:rowOff>87630</xdr:rowOff>
    </xdr:from>
    <xdr:to>
      <xdr:col>7</xdr:col>
      <xdr:colOff>502920</xdr:colOff>
      <xdr:row>42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EAD01-3F40-4895-8B3F-9800994DF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36</xdr:row>
      <xdr:rowOff>133350</xdr:rowOff>
    </xdr:from>
    <xdr:to>
      <xdr:col>15</xdr:col>
      <xdr:colOff>441960</xdr:colOff>
      <xdr:row>51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472EB-A071-4BC7-9503-FC94C1B17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35</xdr:row>
      <xdr:rowOff>102870</xdr:rowOff>
    </xdr:from>
    <xdr:to>
      <xdr:col>23</xdr:col>
      <xdr:colOff>144780</xdr:colOff>
      <xdr:row>50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6A9E76-73B5-4216-9882-9DCF5063F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274320</xdr:colOff>
      <xdr:row>43</xdr:row>
      <xdr:rowOff>125730</xdr:rowOff>
    </xdr:from>
    <xdr:to>
      <xdr:col>7</xdr:col>
      <xdr:colOff>579120</xdr:colOff>
      <xdr:row>58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09D87-3C32-473A-BC4B-00695322C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52</xdr:row>
      <xdr:rowOff>171450</xdr:rowOff>
    </xdr:from>
    <xdr:to>
      <xdr:col>16</xdr:col>
      <xdr:colOff>198120</xdr:colOff>
      <xdr:row>69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51D55C-55E0-4289-8317-BC76FFACD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198120</xdr:colOff>
      <xdr:row>62</xdr:row>
      <xdr:rowOff>91440</xdr:rowOff>
    </xdr:from>
    <xdr:to>
      <xdr:col>15</xdr:col>
      <xdr:colOff>106680</xdr:colOff>
      <xdr:row>64</xdr:row>
      <xdr:rowOff>60960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5B2E4A9-1D10-4DF7-B101-EB76A2805E4F}"/>
            </a:ext>
          </a:extLst>
        </xdr:cNvPr>
        <xdr:cNvSpPr txBox="1"/>
      </xdr:nvSpPr>
      <xdr:spPr>
        <a:xfrm>
          <a:off x="8884920" y="11430000"/>
          <a:ext cx="7162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bg2">
                  <a:lumMod val="25000"/>
                </a:schemeClr>
              </a:solidFill>
            </a:rPr>
            <a:t>140 kHz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0.53833</cdr:x>
      <cdr:y>0.37083</cdr:y>
    </cdr:from>
    <cdr:to>
      <cdr:x>0.53833</cdr:x>
      <cdr:y>0.83194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4073A810-1B9C-4D1C-A7D4-FF03D38A44E6}"/>
            </a:ext>
          </a:extLst>
        </cdr:cNvPr>
        <cdr:cNvCxnSpPr/>
      </cdr:nvCxnSpPr>
      <cdr:spPr>
        <a:xfrm xmlns:a="http://schemas.openxmlformats.org/drawingml/2006/main" flipV="1">
          <a:off x="2461260" y="1017270"/>
          <a:ext cx="0" cy="12649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0.415</cdr:x>
      <cdr:y>0.42639</cdr:y>
    </cdr:from>
    <cdr:to>
      <cdr:x>0.41667</cdr:x>
      <cdr:y>0.84306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D622EF34-8121-4175-A399-4D4E79A0A74E}"/>
            </a:ext>
          </a:extLst>
        </cdr:cNvPr>
        <cdr:cNvCxnSpPr/>
      </cdr:nvCxnSpPr>
      <cdr:spPr>
        <a:xfrm xmlns:a="http://schemas.openxmlformats.org/drawingml/2006/main" flipV="1">
          <a:off x="1897380" y="1169670"/>
          <a:ext cx="7620" cy="1143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0.65278</cdr:x>
      <cdr:y>0.41574</cdr:y>
    </cdr:from>
    <cdr:to>
      <cdr:x>0.65444</cdr:x>
      <cdr:y>0.83241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BC9B9411-994E-4D8F-9B5D-3586241BE72C}"/>
            </a:ext>
          </a:extLst>
        </cdr:cNvPr>
        <cdr:cNvCxnSpPr/>
      </cdr:nvCxnSpPr>
      <cdr:spPr>
        <a:xfrm xmlns:a="http://schemas.openxmlformats.org/drawingml/2006/main" flipV="1">
          <a:off x="2984500" y="1140460"/>
          <a:ext cx="7620" cy="1143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0.2481</cdr:x>
      <cdr:y>0.64868</cdr:y>
    </cdr:from>
    <cdr:to>
      <cdr:x>0.25</cdr:x>
      <cdr:y>0.85351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83C0023C-9031-44E3-92FB-9A457A9A18D0}"/>
            </a:ext>
          </a:extLst>
        </cdr:cNvPr>
        <cdr:cNvCxnSpPr/>
      </cdr:nvCxnSpPr>
      <cdr:spPr>
        <a:xfrm xmlns:a="http://schemas.openxmlformats.org/drawingml/2006/main" flipH="1" flipV="1">
          <a:off x="1242060" y="1969770"/>
          <a:ext cx="9525" cy="62197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0.77017</cdr:x>
      <cdr:y>0.63864</cdr:y>
    </cdr:from>
    <cdr:to>
      <cdr:x>0.77097</cdr:x>
      <cdr:y>0.84506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563C6ED7-6220-47BA-B80E-86EC29F7E033}"/>
            </a:ext>
          </a:extLst>
        </cdr:cNvPr>
        <cdr:cNvCxnSpPr/>
      </cdr:nvCxnSpPr>
      <cdr:spPr>
        <a:xfrm xmlns:a="http://schemas.openxmlformats.org/drawingml/2006/main" flipH="1" flipV="1">
          <a:off x="3855720" y="1939290"/>
          <a:ext cx="4001" cy="62678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0.51446</cdr:x>
      <cdr:y>0.31995</cdr:y>
    </cdr:from>
    <cdr:to>
      <cdr:x>0.515</cdr:x>
      <cdr:y>0.85602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E4052C95-CB00-478B-BE0B-4329F92FA160}"/>
            </a:ext>
          </a:extLst>
        </cdr:cNvPr>
        <cdr:cNvCxnSpPr/>
      </cdr:nvCxnSpPr>
      <cdr:spPr>
        <a:xfrm xmlns:a="http://schemas.openxmlformats.org/drawingml/2006/main" flipH="1" flipV="1">
          <a:off x="2575560" y="971550"/>
          <a:ext cx="2705" cy="162781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3</xdr:row>
      <xdr:rowOff>133350</xdr:rowOff>
    </xdr:from>
    <xdr:to>
      <xdr:col>12</xdr:col>
      <xdr:colOff>137160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F2183-6F52-490B-962F-EED6545F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za.rs-online.com/web/p/ceramic-single-layer-capacitors/8313004" TargetMode="External"/><Relationship Id="rId2" Type="http://schemas.openxmlformats.org/officeDocument/2006/relationships/hyperlink" Target="https://za.rs-online.com/web/p/ceramic-single-layer-capacitors/8312926" TargetMode="External"/><Relationship Id="rId1" Type="http://schemas.openxmlformats.org/officeDocument/2006/relationships/hyperlink" Target="https://za.rs-online.com/web/p/through-hole-fixed-resistors/7078312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sqref="A1:G31"/>
    </sheetView>
  </sheetViews>
  <sheetFormatPr defaultRowHeight="14.4" x14ac:dyDescent="0.3"/>
  <cols>
    <col min="1" max="1" width="29.33203125" bestFit="1" customWidth="1"/>
    <col min="2" max="2" width="23.5546875" bestFit="1" customWidth="1"/>
    <col min="3" max="3" width="9.33203125" bestFit="1" customWidth="1"/>
    <col min="4" max="4" width="8.33203125" bestFit="1" customWidth="1"/>
    <col min="5" max="5" width="12.6640625" bestFit="1" customWidth="1"/>
    <col min="6" max="6" width="17.88671875" bestFit="1" customWidth="1"/>
    <col min="8" max="8" width="63.6640625" customWidth="1"/>
  </cols>
  <sheetData>
    <row r="1" spans="1:8" x14ac:dyDescent="0.3">
      <c r="A1" s="3" t="s">
        <v>0</v>
      </c>
      <c r="B1" s="4" t="s">
        <v>72</v>
      </c>
      <c r="C1" s="3" t="s">
        <v>1</v>
      </c>
      <c r="D1" s="3" t="s">
        <v>2</v>
      </c>
      <c r="E1" s="4" t="s">
        <v>23</v>
      </c>
      <c r="F1" s="4" t="s">
        <v>26</v>
      </c>
      <c r="G1" s="4" t="s">
        <v>8</v>
      </c>
      <c r="H1" s="4" t="s">
        <v>21</v>
      </c>
    </row>
    <row r="2" spans="1:8" x14ac:dyDescent="0.3">
      <c r="A2" s="1" t="s">
        <v>3</v>
      </c>
      <c r="B2" s="1" t="s">
        <v>73</v>
      </c>
      <c r="C2" s="6" t="s">
        <v>75</v>
      </c>
      <c r="D2" s="1">
        <v>9</v>
      </c>
      <c r="E2" s="1" t="s">
        <v>24</v>
      </c>
      <c r="F2" s="1">
        <v>0.66900000000000004</v>
      </c>
      <c r="G2" s="1">
        <v>6.69</v>
      </c>
      <c r="H2" s="5" t="s">
        <v>22</v>
      </c>
    </row>
    <row r="3" spans="1:8" x14ac:dyDescent="0.3">
      <c r="A3" s="1" t="s">
        <v>3</v>
      </c>
      <c r="B3" s="1" t="s">
        <v>73</v>
      </c>
      <c r="C3" s="6" t="s">
        <v>76</v>
      </c>
      <c r="D3" s="1">
        <v>2</v>
      </c>
      <c r="E3" s="1" t="s">
        <v>24</v>
      </c>
      <c r="F3" s="1">
        <v>0.77900000000000003</v>
      </c>
      <c r="G3" s="1">
        <v>7.79</v>
      </c>
      <c r="H3" s="1" t="s">
        <v>25</v>
      </c>
    </row>
    <row r="4" spans="1:8" x14ac:dyDescent="0.3">
      <c r="A4" s="1" t="s">
        <v>3</v>
      </c>
      <c r="B4" s="1" t="s">
        <v>73</v>
      </c>
      <c r="C4" s="6" t="s">
        <v>79</v>
      </c>
      <c r="D4" s="1">
        <v>2</v>
      </c>
      <c r="E4" s="1" t="s">
        <v>28</v>
      </c>
      <c r="F4" s="1">
        <v>4.34</v>
      </c>
      <c r="G4" s="1">
        <v>8.68</v>
      </c>
      <c r="H4" s="1" t="s">
        <v>27</v>
      </c>
    </row>
    <row r="5" spans="1:8" x14ac:dyDescent="0.3">
      <c r="A5" s="1" t="s">
        <v>7</v>
      </c>
      <c r="B5" s="1" t="s">
        <v>73</v>
      </c>
      <c r="C5" s="6" t="s">
        <v>10</v>
      </c>
      <c r="D5" s="1">
        <v>2</v>
      </c>
      <c r="E5" s="1" t="s">
        <v>28</v>
      </c>
      <c r="F5" s="1">
        <v>10.79</v>
      </c>
      <c r="G5" s="1">
        <v>21.58</v>
      </c>
      <c r="H5" s="1" t="s">
        <v>32</v>
      </c>
    </row>
    <row r="6" spans="1:8" x14ac:dyDescent="0.3">
      <c r="A6" s="1" t="s">
        <v>7</v>
      </c>
      <c r="B6" s="1" t="s">
        <v>73</v>
      </c>
      <c r="C6" s="6" t="s">
        <v>9</v>
      </c>
      <c r="D6" s="1">
        <v>3</v>
      </c>
      <c r="E6" s="1" t="s">
        <v>24</v>
      </c>
      <c r="F6" s="1">
        <v>4.76</v>
      </c>
      <c r="G6" s="1">
        <v>47.3</v>
      </c>
      <c r="H6" s="1" t="s">
        <v>33</v>
      </c>
    </row>
    <row r="7" spans="1:8" x14ac:dyDescent="0.3">
      <c r="A7" s="1" t="s">
        <v>7</v>
      </c>
      <c r="B7" s="1" t="s">
        <v>73</v>
      </c>
      <c r="C7" s="6" t="s">
        <v>11</v>
      </c>
      <c r="D7" s="1">
        <v>1</v>
      </c>
      <c r="E7" s="1" t="s">
        <v>34</v>
      </c>
      <c r="F7" s="1">
        <v>3.903</v>
      </c>
      <c r="G7" s="1">
        <v>19.515000000000001</v>
      </c>
      <c r="H7" s="1" t="s">
        <v>35</v>
      </c>
    </row>
    <row r="8" spans="1:8" x14ac:dyDescent="0.3">
      <c r="A8" s="1" t="s">
        <v>7</v>
      </c>
      <c r="B8" s="1" t="s">
        <v>73</v>
      </c>
      <c r="C8" s="6" t="s">
        <v>12</v>
      </c>
      <c r="D8" s="1">
        <v>1</v>
      </c>
      <c r="E8" s="1" t="s">
        <v>24</v>
      </c>
      <c r="F8" s="1">
        <v>3.9729999999999999</v>
      </c>
      <c r="G8" s="1">
        <v>39.729999999999997</v>
      </c>
      <c r="H8" s="1" t="s">
        <v>37</v>
      </c>
    </row>
    <row r="9" spans="1:8" x14ac:dyDescent="0.3">
      <c r="A9" s="1" t="s">
        <v>7</v>
      </c>
      <c r="B9" s="1" t="s">
        <v>73</v>
      </c>
      <c r="C9" s="6" t="s">
        <v>13</v>
      </c>
      <c r="D9" s="1">
        <v>2</v>
      </c>
      <c r="E9" s="1" t="s">
        <v>28</v>
      </c>
      <c r="F9" s="1">
        <v>24.38</v>
      </c>
      <c r="G9" s="1">
        <v>48.76</v>
      </c>
      <c r="H9" s="5" t="s">
        <v>36</v>
      </c>
    </row>
    <row r="10" spans="1:8" x14ac:dyDescent="0.3">
      <c r="A10" s="1" t="s">
        <v>7</v>
      </c>
      <c r="B10" s="1" t="s">
        <v>73</v>
      </c>
      <c r="C10" s="6" t="s">
        <v>14</v>
      </c>
      <c r="D10" s="1">
        <v>1</v>
      </c>
      <c r="E10" s="1" t="s">
        <v>28</v>
      </c>
      <c r="F10" s="1">
        <v>14.82</v>
      </c>
      <c r="G10" s="1">
        <v>14.82</v>
      </c>
      <c r="H10" s="1" t="s">
        <v>38</v>
      </c>
    </row>
    <row r="11" spans="1:8" x14ac:dyDescent="0.3">
      <c r="A11" s="1" t="s">
        <v>7</v>
      </c>
      <c r="B11" s="1" t="s">
        <v>73</v>
      </c>
      <c r="C11" s="6" t="s">
        <v>15</v>
      </c>
      <c r="D11" s="1">
        <v>2</v>
      </c>
      <c r="E11" s="1" t="s">
        <v>28</v>
      </c>
      <c r="F11" s="1">
        <v>13.39</v>
      </c>
      <c r="G11" s="1">
        <v>26.78</v>
      </c>
      <c r="H11" s="1" t="s">
        <v>39</v>
      </c>
    </row>
    <row r="12" spans="1:8" x14ac:dyDescent="0.3">
      <c r="A12" s="1" t="s">
        <v>7</v>
      </c>
      <c r="B12" s="1" t="s">
        <v>73</v>
      </c>
      <c r="C12" s="6" t="s">
        <v>16</v>
      </c>
      <c r="D12" s="1">
        <v>1</v>
      </c>
      <c r="E12" s="1" t="s">
        <v>28</v>
      </c>
      <c r="F12" s="1">
        <v>24.26</v>
      </c>
      <c r="G12" s="1">
        <v>24.26</v>
      </c>
      <c r="H12" s="5" t="s">
        <v>40</v>
      </c>
    </row>
    <row r="13" spans="1:8" x14ac:dyDescent="0.3">
      <c r="A13" s="1" t="s">
        <v>7</v>
      </c>
      <c r="B13" s="1" t="s">
        <v>73</v>
      </c>
      <c r="C13" s="6" t="s">
        <v>17</v>
      </c>
      <c r="D13" s="1">
        <v>1</v>
      </c>
      <c r="E13" s="1" t="s">
        <v>28</v>
      </c>
      <c r="F13" s="1">
        <v>22.53</v>
      </c>
      <c r="G13" s="1">
        <v>22.53</v>
      </c>
      <c r="H13" s="1" t="s">
        <v>41</v>
      </c>
    </row>
    <row r="14" spans="1:8" x14ac:dyDescent="0.3">
      <c r="A14" s="1" t="s">
        <v>7</v>
      </c>
      <c r="B14" s="1" t="s">
        <v>73</v>
      </c>
      <c r="C14" s="6" t="s">
        <v>18</v>
      </c>
      <c r="D14" s="1">
        <v>1</v>
      </c>
      <c r="E14" s="1" t="s">
        <v>24</v>
      </c>
      <c r="F14" s="1">
        <v>5.34</v>
      </c>
      <c r="G14" s="1">
        <v>53.4</v>
      </c>
      <c r="H14" s="1" t="s">
        <v>42</v>
      </c>
    </row>
    <row r="15" spans="1:8" x14ac:dyDescent="0.3">
      <c r="A15" s="1" t="s">
        <v>7</v>
      </c>
      <c r="B15" s="1" t="s">
        <v>73</v>
      </c>
      <c r="C15" s="6" t="s">
        <v>19</v>
      </c>
      <c r="D15" s="1">
        <v>1</v>
      </c>
      <c r="E15" s="1" t="s">
        <v>28</v>
      </c>
      <c r="F15" s="1">
        <v>11.76</v>
      </c>
      <c r="G15" s="1">
        <v>11.76</v>
      </c>
      <c r="H15" s="1" t="s">
        <v>43</v>
      </c>
    </row>
    <row r="16" spans="1:8" x14ac:dyDescent="0.3">
      <c r="A16" s="1" t="s">
        <v>6</v>
      </c>
      <c r="B16" s="1" t="s">
        <v>73</v>
      </c>
      <c r="C16" s="6" t="s">
        <v>78</v>
      </c>
      <c r="D16" s="1">
        <v>1</v>
      </c>
      <c r="E16" s="1" t="s">
        <v>28</v>
      </c>
      <c r="F16" s="1">
        <v>3.48</v>
      </c>
      <c r="G16" s="1">
        <v>3.48</v>
      </c>
      <c r="H16" s="1" t="s">
        <v>44</v>
      </c>
    </row>
    <row r="17" spans="1:8" x14ac:dyDescent="0.3">
      <c r="A17" s="1" t="s">
        <v>20</v>
      </c>
      <c r="B17" s="1" t="s">
        <v>73</v>
      </c>
      <c r="C17" s="6" t="s">
        <v>80</v>
      </c>
      <c r="D17" s="1">
        <v>2</v>
      </c>
      <c r="E17" s="1"/>
      <c r="F17" s="1">
        <v>9.76</v>
      </c>
      <c r="G17" s="1">
        <v>19.52</v>
      </c>
      <c r="H17" s="1" t="s">
        <v>45</v>
      </c>
    </row>
    <row r="18" spans="1:8" x14ac:dyDescent="0.3">
      <c r="A18" s="1" t="s">
        <v>4</v>
      </c>
      <c r="B18" s="1" t="s">
        <v>73</v>
      </c>
      <c r="C18" s="6" t="s">
        <v>77</v>
      </c>
      <c r="D18" s="1">
        <v>3</v>
      </c>
      <c r="E18" s="1" t="s">
        <v>28</v>
      </c>
      <c r="F18" s="1">
        <v>14.5</v>
      </c>
      <c r="G18" s="1">
        <v>43.5</v>
      </c>
      <c r="H18" s="1" t="s">
        <v>29</v>
      </c>
    </row>
    <row r="19" spans="1:8" x14ac:dyDescent="0.3">
      <c r="A19" s="1" t="s">
        <v>5</v>
      </c>
      <c r="B19" s="1" t="s">
        <v>73</v>
      </c>
      <c r="C19" s="6" t="s">
        <v>74</v>
      </c>
      <c r="D19" s="1" t="s">
        <v>31</v>
      </c>
      <c r="E19" s="1" t="s">
        <v>28</v>
      </c>
      <c r="F19" s="1">
        <v>202.46</v>
      </c>
      <c r="G19" s="1">
        <v>404.92</v>
      </c>
      <c r="H19" s="1" t="s">
        <v>30</v>
      </c>
    </row>
    <row r="20" spans="1:8" x14ac:dyDescent="0.3">
      <c r="A20" s="1" t="s">
        <v>81</v>
      </c>
      <c r="B20" s="1" t="s">
        <v>83</v>
      </c>
      <c r="C20" s="11" t="s">
        <v>82</v>
      </c>
      <c r="D20" s="1">
        <v>1</v>
      </c>
      <c r="E20" s="10" t="s">
        <v>82</v>
      </c>
      <c r="F20" s="10" t="s">
        <v>82</v>
      </c>
      <c r="G20" s="10" t="s">
        <v>82</v>
      </c>
      <c r="H20" s="1"/>
    </row>
    <row r="21" spans="1:8" x14ac:dyDescent="0.3">
      <c r="A21" s="1" t="s">
        <v>84</v>
      </c>
      <c r="B21" s="1" t="s">
        <v>85</v>
      </c>
      <c r="C21" s="11" t="s">
        <v>82</v>
      </c>
      <c r="D21" s="1">
        <v>24</v>
      </c>
      <c r="E21" s="10" t="s">
        <v>82</v>
      </c>
      <c r="F21" s="10" t="s">
        <v>82</v>
      </c>
      <c r="G21" s="10" t="s">
        <v>82</v>
      </c>
      <c r="H21" s="1"/>
    </row>
    <row r="22" spans="1:8" x14ac:dyDescent="0.3">
      <c r="A22" s="1" t="s">
        <v>86</v>
      </c>
      <c r="B22" s="1" t="s">
        <v>85</v>
      </c>
      <c r="C22" s="11" t="s">
        <v>82</v>
      </c>
      <c r="D22" s="1">
        <v>17</v>
      </c>
      <c r="E22" s="10" t="s">
        <v>82</v>
      </c>
      <c r="F22" s="10" t="s">
        <v>82</v>
      </c>
      <c r="G22" s="10" t="s">
        <v>82</v>
      </c>
      <c r="H22" s="1"/>
    </row>
    <row r="23" spans="1:8" x14ac:dyDescent="0.3">
      <c r="A23" s="1" t="s">
        <v>87</v>
      </c>
      <c r="B23" s="1" t="s">
        <v>85</v>
      </c>
      <c r="C23" s="11" t="s">
        <v>82</v>
      </c>
      <c r="D23" s="1">
        <v>1</v>
      </c>
      <c r="E23" s="10" t="s">
        <v>82</v>
      </c>
      <c r="F23" s="10" t="s">
        <v>82</v>
      </c>
      <c r="G23" s="10" t="s">
        <v>82</v>
      </c>
      <c r="H23" s="1"/>
    </row>
    <row r="24" spans="1:8" x14ac:dyDescent="0.3">
      <c r="A24" s="1" t="s">
        <v>88</v>
      </c>
      <c r="B24" s="1" t="s">
        <v>85</v>
      </c>
      <c r="C24" s="11" t="s">
        <v>82</v>
      </c>
      <c r="D24" s="1">
        <v>1</v>
      </c>
      <c r="E24" s="10" t="s">
        <v>82</v>
      </c>
      <c r="F24" s="10" t="s">
        <v>82</v>
      </c>
      <c r="G24" s="10" t="s">
        <v>82</v>
      </c>
      <c r="H24" s="1"/>
    </row>
    <row r="25" spans="1:8" x14ac:dyDescent="0.3">
      <c r="A25" s="1" t="s">
        <v>89</v>
      </c>
      <c r="B25" s="1" t="s">
        <v>85</v>
      </c>
      <c r="C25" s="11" t="s">
        <v>82</v>
      </c>
      <c r="D25" s="1">
        <v>1</v>
      </c>
      <c r="E25" s="10" t="s">
        <v>82</v>
      </c>
      <c r="F25" s="10" t="s">
        <v>82</v>
      </c>
      <c r="G25" s="10" t="s">
        <v>82</v>
      </c>
      <c r="H25" s="1"/>
    </row>
    <row r="26" spans="1:8" x14ac:dyDescent="0.3">
      <c r="A26" s="1" t="s">
        <v>90</v>
      </c>
      <c r="B26" s="1" t="s">
        <v>85</v>
      </c>
      <c r="C26" s="11" t="s">
        <v>82</v>
      </c>
      <c r="D26" s="1">
        <v>1</v>
      </c>
      <c r="E26" s="10" t="s">
        <v>82</v>
      </c>
      <c r="F26" s="10" t="s">
        <v>82</v>
      </c>
      <c r="G26" s="10" t="s">
        <v>82</v>
      </c>
      <c r="H26" s="1"/>
    </row>
    <row r="27" spans="1:8" x14ac:dyDescent="0.3">
      <c r="A27" s="1" t="s">
        <v>91</v>
      </c>
      <c r="B27" s="1" t="s">
        <v>85</v>
      </c>
      <c r="C27" s="11" t="s">
        <v>82</v>
      </c>
      <c r="D27" s="1">
        <v>2</v>
      </c>
      <c r="E27" s="10" t="s">
        <v>82</v>
      </c>
      <c r="F27" s="10" t="s">
        <v>82</v>
      </c>
      <c r="G27" s="10" t="s">
        <v>82</v>
      </c>
      <c r="H27" s="1"/>
    </row>
    <row r="28" spans="1:8" x14ac:dyDescent="0.3">
      <c r="A28" s="1" t="s">
        <v>92</v>
      </c>
      <c r="B28" s="1" t="s">
        <v>96</v>
      </c>
      <c r="C28" s="11" t="s">
        <v>82</v>
      </c>
      <c r="D28" s="1">
        <v>1</v>
      </c>
      <c r="E28" s="10" t="s">
        <v>82</v>
      </c>
      <c r="F28" s="10" t="s">
        <v>82</v>
      </c>
      <c r="G28" s="10" t="s">
        <v>82</v>
      </c>
      <c r="H28" s="1"/>
    </row>
    <row r="29" spans="1:8" x14ac:dyDescent="0.3">
      <c r="A29" s="1" t="s">
        <v>94</v>
      </c>
      <c r="B29" s="1" t="s">
        <v>96</v>
      </c>
      <c r="C29" s="11" t="s">
        <v>82</v>
      </c>
      <c r="D29" s="1">
        <v>2</v>
      </c>
      <c r="E29" s="10" t="s">
        <v>82</v>
      </c>
      <c r="F29" s="10" t="s">
        <v>82</v>
      </c>
      <c r="G29" s="10" t="s">
        <v>82</v>
      </c>
      <c r="H29" s="1"/>
    </row>
    <row r="30" spans="1:8" x14ac:dyDescent="0.3">
      <c r="A30" s="1" t="s">
        <v>93</v>
      </c>
      <c r="B30" s="1" t="s">
        <v>95</v>
      </c>
      <c r="C30" s="11" t="s">
        <v>82</v>
      </c>
      <c r="D30" s="1">
        <v>4</v>
      </c>
      <c r="E30" s="10" t="s">
        <v>82</v>
      </c>
      <c r="F30" s="1">
        <v>30</v>
      </c>
      <c r="G30" s="1">
        <v>30</v>
      </c>
      <c r="H30" s="1"/>
    </row>
    <row r="31" spans="1:8" x14ac:dyDescent="0.3">
      <c r="A31" s="9" t="s">
        <v>8</v>
      </c>
      <c r="B31" s="12"/>
      <c r="C31" s="13"/>
      <c r="D31" s="2">
        <f>SUM(D2:D22)</f>
        <v>77</v>
      </c>
      <c r="E31" s="2"/>
      <c r="F31" s="2"/>
      <c r="G31" s="2">
        <f>SUM(G2:G30)</f>
        <v>855.01499999999987</v>
      </c>
      <c r="H31" s="1"/>
    </row>
  </sheetData>
  <mergeCells count="1">
    <mergeCell ref="A31:B31"/>
  </mergeCells>
  <hyperlinks>
    <hyperlink ref="H2" r:id="rId1" xr:uid="{616B1F61-30D6-4AF8-B68D-31704586DE7E}"/>
    <hyperlink ref="H9" r:id="rId2" xr:uid="{F8778061-DBBD-4BA6-8A24-6416C1E421B2}"/>
    <hyperlink ref="H12" r:id="rId3" xr:uid="{1BDF637F-8420-481E-B00C-AC6DED76C63E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F2ED-4C00-4EAA-8AC8-EB5A1361F2DD}">
  <dimension ref="A1:N47"/>
  <sheetViews>
    <sheetView topLeftCell="A52" zoomScale="85" zoomScaleNormal="85" workbookViewId="0">
      <selection activeCell="H81" sqref="H81"/>
    </sheetView>
  </sheetViews>
  <sheetFormatPr defaultRowHeight="13.8" x14ac:dyDescent="0.25"/>
  <cols>
    <col min="1" max="1" width="20.21875" style="7" bestFit="1" customWidth="1"/>
    <col min="2" max="2" width="13.5546875" style="7" customWidth="1"/>
    <col min="3" max="4" width="13" style="7" bestFit="1" customWidth="1"/>
    <col min="5" max="5" width="15" style="7" customWidth="1"/>
    <col min="6" max="6" width="15.6640625" style="7" bestFit="1" customWidth="1"/>
    <col min="7" max="7" width="8.88671875" style="7"/>
    <col min="8" max="8" width="15.77734375" style="7" bestFit="1" customWidth="1"/>
    <col min="9" max="16384" width="8.88671875" style="7"/>
  </cols>
  <sheetData>
    <row r="1" spans="1:14" x14ac:dyDescent="0.25">
      <c r="A1" s="7" t="s">
        <v>66</v>
      </c>
      <c r="B1" s="7" t="s">
        <v>50</v>
      </c>
      <c r="D1" s="7" t="s">
        <v>58</v>
      </c>
      <c r="E1" s="7" t="s">
        <v>50</v>
      </c>
      <c r="H1" s="7" t="s">
        <v>56</v>
      </c>
      <c r="I1" s="7" t="s">
        <v>50</v>
      </c>
      <c r="L1" s="7" t="s">
        <v>67</v>
      </c>
      <c r="N1" s="7" t="s">
        <v>50</v>
      </c>
    </row>
    <row r="2" spans="1:14" x14ac:dyDescent="0.25">
      <c r="A2" s="7" t="s">
        <v>46</v>
      </c>
      <c r="B2" s="7" t="s">
        <v>48</v>
      </c>
      <c r="D2" s="7" t="s">
        <v>46</v>
      </c>
      <c r="E2" s="7" t="s">
        <v>48</v>
      </c>
      <c r="H2" s="7" t="s">
        <v>49</v>
      </c>
    </row>
    <row r="3" spans="1:14" x14ac:dyDescent="0.25">
      <c r="A3" s="7">
        <v>1</v>
      </c>
      <c r="B3" s="7">
        <v>4</v>
      </c>
      <c r="D3" s="7">
        <v>0.1</v>
      </c>
      <c r="E3" s="7">
        <v>0.4</v>
      </c>
      <c r="F3" s="7">
        <f t="shared" ref="F3:F37" si="0">20*LOG10(E3)</f>
        <v>-7.9588001734407516</v>
      </c>
      <c r="H3" s="7" t="s">
        <v>46</v>
      </c>
      <c r="I3" s="7" t="s">
        <v>51</v>
      </c>
      <c r="J3" s="7" t="s">
        <v>52</v>
      </c>
      <c r="L3" s="7" t="s">
        <v>46</v>
      </c>
      <c r="M3" s="7" t="s">
        <v>51</v>
      </c>
      <c r="N3" s="7" t="s">
        <v>52</v>
      </c>
    </row>
    <row r="4" spans="1:14" x14ac:dyDescent="0.25">
      <c r="A4" s="7">
        <v>5</v>
      </c>
      <c r="B4" s="7">
        <v>4</v>
      </c>
      <c r="D4" s="7">
        <v>0.25</v>
      </c>
      <c r="E4" s="7">
        <v>0.74</v>
      </c>
      <c r="F4" s="7">
        <f t="shared" si="0"/>
        <v>-2.6153656053804761</v>
      </c>
      <c r="H4" s="7">
        <v>1</v>
      </c>
      <c r="I4" s="7">
        <v>0.27</v>
      </c>
      <c r="J4" s="7">
        <f>20*LOG10(I4)</f>
        <v>-11.372724716820253</v>
      </c>
      <c r="L4" s="7">
        <v>1</v>
      </c>
      <c r="M4" s="7">
        <v>1.69</v>
      </c>
      <c r="N4" s="7">
        <f>20*LOG10(M4)</f>
        <v>4.5577340922734706</v>
      </c>
    </row>
    <row r="5" spans="1:14" x14ac:dyDescent="0.25">
      <c r="A5" s="7">
        <v>10</v>
      </c>
      <c r="B5" s="7">
        <v>4</v>
      </c>
      <c r="D5" s="7">
        <v>0.5</v>
      </c>
      <c r="E5" s="7">
        <v>1.21</v>
      </c>
      <c r="F5" s="7">
        <f t="shared" si="0"/>
        <v>1.6557074063290014</v>
      </c>
      <c r="H5" s="7">
        <v>5</v>
      </c>
      <c r="I5" s="7">
        <v>1.37</v>
      </c>
      <c r="J5" s="7">
        <f t="shared" ref="J5:J35" si="1">20*LOG10(I5)</f>
        <v>2.7344113431281358</v>
      </c>
      <c r="L5" s="7">
        <v>5</v>
      </c>
      <c r="M5" s="7">
        <v>7.7</v>
      </c>
      <c r="N5" s="7">
        <f t="shared" ref="N5:N35" si="2">20*LOG10(M5)</f>
        <v>17.729814503449639</v>
      </c>
    </row>
    <row r="6" spans="1:14" x14ac:dyDescent="0.25">
      <c r="A6" s="7">
        <v>12</v>
      </c>
      <c r="B6" s="7">
        <v>4</v>
      </c>
      <c r="D6" s="7">
        <v>1</v>
      </c>
      <c r="E6" s="7">
        <v>1.73</v>
      </c>
      <c r="F6" s="7">
        <f t="shared" si="0"/>
        <v>4.7609220625759079</v>
      </c>
      <c r="H6" s="7">
        <v>10</v>
      </c>
      <c r="I6" s="7">
        <v>2.27</v>
      </c>
      <c r="J6" s="7">
        <f t="shared" si="1"/>
        <v>7.1205171438624548</v>
      </c>
      <c r="L6" s="7">
        <v>10</v>
      </c>
      <c r="M6" s="7">
        <v>12.6</v>
      </c>
      <c r="N6" s="7">
        <f t="shared" si="2"/>
        <v>22.007410902351261</v>
      </c>
    </row>
    <row r="7" spans="1:14" x14ac:dyDescent="0.25">
      <c r="A7" s="7">
        <v>15</v>
      </c>
      <c r="B7" s="7">
        <v>4</v>
      </c>
      <c r="D7" s="7">
        <v>5</v>
      </c>
      <c r="E7" s="7">
        <v>2.15</v>
      </c>
      <c r="F7" s="7">
        <f t="shared" si="0"/>
        <v>6.6487691983121069</v>
      </c>
      <c r="H7" s="7">
        <v>12</v>
      </c>
      <c r="I7" s="7">
        <v>2.4900000000000002</v>
      </c>
      <c r="J7" s="7">
        <f t="shared" si="1"/>
        <v>7.9239869419147277</v>
      </c>
      <c r="L7" s="7">
        <v>12</v>
      </c>
      <c r="M7" s="7">
        <v>13.9</v>
      </c>
      <c r="N7" s="7">
        <f t="shared" si="2"/>
        <v>22.860296005081903</v>
      </c>
    </row>
    <row r="8" spans="1:14" x14ac:dyDescent="0.25">
      <c r="A8" s="7">
        <v>19</v>
      </c>
      <c r="B8" s="7">
        <v>4</v>
      </c>
      <c r="D8" s="7">
        <v>10</v>
      </c>
      <c r="E8" s="7">
        <v>2.17</v>
      </c>
      <c r="F8" s="7">
        <f t="shared" si="0"/>
        <v>6.7291946769705904</v>
      </c>
      <c r="H8" s="7">
        <v>15</v>
      </c>
      <c r="I8" s="7">
        <v>2.75</v>
      </c>
      <c r="J8" s="7">
        <f t="shared" si="1"/>
        <v>8.7866538766052535</v>
      </c>
      <c r="L8" s="7">
        <v>15</v>
      </c>
      <c r="M8" s="7">
        <v>15.5</v>
      </c>
      <c r="N8" s="7">
        <f t="shared" si="2"/>
        <v>23.806633963405829</v>
      </c>
    </row>
    <row r="9" spans="1:14" x14ac:dyDescent="0.25">
      <c r="A9" s="7">
        <v>20</v>
      </c>
      <c r="B9" s="7">
        <v>4</v>
      </c>
      <c r="D9" s="7">
        <v>12</v>
      </c>
      <c r="E9" s="7">
        <v>2.15</v>
      </c>
      <c r="F9" s="7">
        <f t="shared" si="0"/>
        <v>6.6487691983121069</v>
      </c>
      <c r="H9" s="7">
        <v>19</v>
      </c>
      <c r="I9" s="7">
        <v>2.95</v>
      </c>
      <c r="J9" s="7">
        <f t="shared" si="1"/>
        <v>9.3964403195632613</v>
      </c>
      <c r="L9" s="7">
        <v>19</v>
      </c>
      <c r="M9" s="7">
        <v>16.5</v>
      </c>
      <c r="N9" s="7">
        <f t="shared" si="2"/>
        <v>24.349678884278127</v>
      </c>
    </row>
    <row r="10" spans="1:14" x14ac:dyDescent="0.25">
      <c r="A10" s="7">
        <v>22.5</v>
      </c>
      <c r="B10" s="7">
        <v>4</v>
      </c>
      <c r="D10" s="7">
        <v>15</v>
      </c>
      <c r="E10" s="7">
        <v>2.15</v>
      </c>
      <c r="F10" s="7">
        <f t="shared" si="0"/>
        <v>6.6487691983121069</v>
      </c>
      <c r="H10" s="7">
        <v>20</v>
      </c>
      <c r="I10" s="7">
        <v>3</v>
      </c>
      <c r="J10" s="7">
        <f t="shared" si="1"/>
        <v>9.5424250943932485</v>
      </c>
      <c r="L10" s="7">
        <v>20</v>
      </c>
      <c r="M10" s="7">
        <v>16.7</v>
      </c>
      <c r="N10" s="7">
        <f t="shared" si="2"/>
        <v>24.454329422951666</v>
      </c>
    </row>
    <row r="11" spans="1:14" x14ac:dyDescent="0.25">
      <c r="A11" s="7">
        <v>24</v>
      </c>
      <c r="B11" s="7">
        <v>4</v>
      </c>
      <c r="D11" s="7">
        <v>19</v>
      </c>
      <c r="E11" s="7">
        <v>2.13</v>
      </c>
      <c r="F11" s="7">
        <f t="shared" si="0"/>
        <v>6.5675920687747533</v>
      </c>
      <c r="H11" s="7">
        <v>22.5</v>
      </c>
      <c r="I11" s="7">
        <v>3.04</v>
      </c>
      <c r="J11" s="7">
        <f t="shared" si="1"/>
        <v>9.6574716721750757</v>
      </c>
      <c r="L11" s="7">
        <v>22.5</v>
      </c>
      <c r="M11" s="7">
        <v>17.100000000000001</v>
      </c>
      <c r="N11" s="7">
        <f t="shared" si="2"/>
        <v>24.659922207843078</v>
      </c>
    </row>
    <row r="12" spans="1:14" x14ac:dyDescent="0.25">
      <c r="A12" s="7">
        <v>27</v>
      </c>
      <c r="B12" s="7">
        <v>4</v>
      </c>
      <c r="D12" s="7">
        <v>20</v>
      </c>
      <c r="E12" s="7">
        <v>2.13</v>
      </c>
      <c r="F12" s="7">
        <f t="shared" si="0"/>
        <v>6.5675920687747533</v>
      </c>
      <c r="H12" s="7">
        <v>24</v>
      </c>
      <c r="I12" s="7">
        <v>3.08</v>
      </c>
      <c r="J12" s="7">
        <f t="shared" si="1"/>
        <v>9.7710143300088852</v>
      </c>
      <c r="L12" s="7">
        <v>24</v>
      </c>
      <c r="M12" s="7">
        <v>17.100000000000001</v>
      </c>
      <c r="N12" s="7">
        <f t="shared" si="2"/>
        <v>24.659922207843078</v>
      </c>
    </row>
    <row r="13" spans="1:14" x14ac:dyDescent="0.25">
      <c r="A13" s="7">
        <v>33</v>
      </c>
      <c r="B13" s="7">
        <v>4</v>
      </c>
      <c r="D13" s="7">
        <v>22.5</v>
      </c>
      <c r="E13" s="7">
        <v>2.13</v>
      </c>
      <c r="F13" s="7">
        <f t="shared" si="0"/>
        <v>6.5675920687747533</v>
      </c>
      <c r="H13" s="7">
        <v>27</v>
      </c>
      <c r="I13" s="7">
        <v>3.12</v>
      </c>
      <c r="J13" s="7">
        <f t="shared" si="1"/>
        <v>9.8830918803688554</v>
      </c>
      <c r="L13" s="7">
        <v>27</v>
      </c>
      <c r="M13" s="7">
        <v>17.5</v>
      </c>
      <c r="N13" s="7">
        <f t="shared" si="2"/>
        <v>24.860760973725888</v>
      </c>
    </row>
    <row r="14" spans="1:14" x14ac:dyDescent="0.25">
      <c r="A14" s="7">
        <v>37</v>
      </c>
      <c r="B14" s="7">
        <v>4</v>
      </c>
      <c r="D14" s="7">
        <v>24</v>
      </c>
      <c r="E14" s="7">
        <v>2.13</v>
      </c>
      <c r="F14" s="7">
        <f t="shared" si="0"/>
        <v>6.5675920687747533</v>
      </c>
      <c r="H14" s="7">
        <v>33</v>
      </c>
      <c r="I14" s="7">
        <v>3.12</v>
      </c>
      <c r="J14" s="7">
        <f t="shared" si="1"/>
        <v>9.8830918803688554</v>
      </c>
      <c r="L14" s="7">
        <v>33</v>
      </c>
      <c r="M14" s="7">
        <v>17.5</v>
      </c>
      <c r="N14" s="7">
        <f t="shared" si="2"/>
        <v>24.860760973725888</v>
      </c>
    </row>
    <row r="15" spans="1:14" x14ac:dyDescent="0.25">
      <c r="A15" s="7">
        <v>38</v>
      </c>
      <c r="B15" s="7">
        <v>4</v>
      </c>
      <c r="D15" s="7">
        <v>27</v>
      </c>
      <c r="E15" s="7">
        <v>2.13</v>
      </c>
      <c r="F15" s="7">
        <f t="shared" si="0"/>
        <v>6.5675920687747533</v>
      </c>
      <c r="H15" s="7">
        <v>37</v>
      </c>
      <c r="I15" s="7">
        <v>3.12</v>
      </c>
      <c r="J15" s="7">
        <f t="shared" si="1"/>
        <v>9.8830918803688554</v>
      </c>
      <c r="L15" s="7">
        <v>37</v>
      </c>
      <c r="M15" s="7">
        <v>17.5</v>
      </c>
      <c r="N15" s="7">
        <f t="shared" si="2"/>
        <v>24.860760973725888</v>
      </c>
    </row>
    <row r="16" spans="1:14" x14ac:dyDescent="0.25">
      <c r="A16" s="7">
        <v>39</v>
      </c>
      <c r="B16" s="7">
        <v>4</v>
      </c>
      <c r="D16" s="7">
        <v>33</v>
      </c>
      <c r="E16" s="7">
        <v>2.09</v>
      </c>
      <c r="F16" s="7">
        <f t="shared" si="0"/>
        <v>6.4029257222210791</v>
      </c>
      <c r="H16" s="7">
        <v>38</v>
      </c>
      <c r="I16" s="7">
        <v>3.12</v>
      </c>
      <c r="J16" s="7">
        <f t="shared" si="1"/>
        <v>9.8830918803688554</v>
      </c>
      <c r="L16" s="7">
        <v>38</v>
      </c>
      <c r="M16" s="7">
        <v>17.3</v>
      </c>
      <c r="N16" s="7">
        <f t="shared" si="2"/>
        <v>24.760922062575908</v>
      </c>
    </row>
    <row r="17" spans="1:14" x14ac:dyDescent="0.25">
      <c r="A17" s="7">
        <v>40</v>
      </c>
      <c r="B17" s="7">
        <v>4</v>
      </c>
      <c r="D17" s="7">
        <v>37</v>
      </c>
      <c r="E17" s="7">
        <v>2.09</v>
      </c>
      <c r="F17" s="7">
        <f t="shared" si="0"/>
        <v>6.4029257222210791</v>
      </c>
      <c r="H17" s="7">
        <v>39</v>
      </c>
      <c r="I17" s="7">
        <v>3.1</v>
      </c>
      <c r="J17" s="7">
        <f t="shared" si="1"/>
        <v>9.8272338766854546</v>
      </c>
      <c r="L17" s="7">
        <v>39</v>
      </c>
      <c r="M17" s="7">
        <v>17.3</v>
      </c>
      <c r="N17" s="7">
        <f t="shared" si="2"/>
        <v>24.760922062575908</v>
      </c>
    </row>
    <row r="18" spans="1:14" x14ac:dyDescent="0.25">
      <c r="A18" s="7">
        <v>41</v>
      </c>
      <c r="B18" s="7">
        <v>4</v>
      </c>
      <c r="D18" s="7">
        <v>38</v>
      </c>
      <c r="E18" s="7">
        <v>2.09</v>
      </c>
      <c r="F18" s="7">
        <f t="shared" si="0"/>
        <v>6.4029257222210791</v>
      </c>
      <c r="H18" s="7">
        <v>40</v>
      </c>
      <c r="I18" s="7">
        <v>3.06</v>
      </c>
      <c r="J18" s="7">
        <f t="shared" si="1"/>
        <v>9.7144285296316006</v>
      </c>
      <c r="L18" s="7">
        <v>40</v>
      </c>
      <c r="M18" s="7">
        <v>17.3</v>
      </c>
      <c r="N18" s="7">
        <f t="shared" si="2"/>
        <v>24.760922062575908</v>
      </c>
    </row>
    <row r="19" spans="1:14" x14ac:dyDescent="0.25">
      <c r="A19" s="7">
        <v>42</v>
      </c>
      <c r="B19" s="7">
        <v>4</v>
      </c>
      <c r="D19" s="7">
        <v>39</v>
      </c>
      <c r="E19" s="7">
        <v>2.0699999999999998</v>
      </c>
      <c r="F19" s="7">
        <f t="shared" si="0"/>
        <v>6.3194069091383547</v>
      </c>
      <c r="H19" s="7">
        <v>41</v>
      </c>
      <c r="I19" s="7">
        <v>3.06</v>
      </c>
      <c r="J19" s="7">
        <f t="shared" si="1"/>
        <v>9.7144285296316006</v>
      </c>
      <c r="L19" s="7">
        <v>41</v>
      </c>
      <c r="M19" s="7">
        <v>17.100000000000001</v>
      </c>
      <c r="N19" s="7">
        <f t="shared" si="2"/>
        <v>24.659922207843078</v>
      </c>
    </row>
    <row r="20" spans="1:14" x14ac:dyDescent="0.25">
      <c r="A20" s="7">
        <v>43</v>
      </c>
      <c r="B20" s="7">
        <v>4</v>
      </c>
      <c r="D20" s="7">
        <v>40</v>
      </c>
      <c r="E20" s="7">
        <v>2.0699999999999998</v>
      </c>
      <c r="F20" s="7">
        <f t="shared" si="0"/>
        <v>6.3194069091383547</v>
      </c>
      <c r="H20" s="7">
        <v>42</v>
      </c>
      <c r="I20" s="7">
        <v>3.06</v>
      </c>
      <c r="J20" s="7">
        <f t="shared" si="1"/>
        <v>9.7144285296316006</v>
      </c>
      <c r="L20" s="7">
        <v>42</v>
      </c>
      <c r="M20" s="7">
        <v>17.100000000000001</v>
      </c>
      <c r="N20" s="7">
        <f t="shared" si="2"/>
        <v>24.659922207843078</v>
      </c>
    </row>
    <row r="21" spans="1:14" x14ac:dyDescent="0.25">
      <c r="A21" s="7">
        <v>44</v>
      </c>
      <c r="B21" s="7">
        <v>4</v>
      </c>
      <c r="D21" s="7">
        <v>41</v>
      </c>
      <c r="E21" s="7">
        <v>2.0499999999999998</v>
      </c>
      <c r="F21" s="7">
        <f t="shared" si="0"/>
        <v>6.2350772211150849</v>
      </c>
      <c r="H21" s="7">
        <v>43</v>
      </c>
      <c r="I21" s="7">
        <v>3.06</v>
      </c>
      <c r="J21" s="7">
        <f t="shared" si="1"/>
        <v>9.7144285296316006</v>
      </c>
      <c r="L21" s="7">
        <v>43</v>
      </c>
      <c r="M21" s="7">
        <v>17.100000000000001</v>
      </c>
      <c r="N21" s="7">
        <f t="shared" si="2"/>
        <v>24.659922207843078</v>
      </c>
    </row>
    <row r="22" spans="1:14" x14ac:dyDescent="0.25">
      <c r="A22" s="7">
        <v>45</v>
      </c>
      <c r="B22" s="7">
        <v>4</v>
      </c>
      <c r="D22" s="7">
        <v>42</v>
      </c>
      <c r="E22" s="7">
        <v>2.0499999999999998</v>
      </c>
      <c r="F22" s="7">
        <f t="shared" si="0"/>
        <v>6.2350772211150849</v>
      </c>
      <c r="H22" s="7">
        <v>44</v>
      </c>
      <c r="I22" s="7">
        <v>3.06</v>
      </c>
      <c r="J22" s="7">
        <f t="shared" si="1"/>
        <v>9.7144285296316006</v>
      </c>
      <c r="L22" s="7">
        <v>44</v>
      </c>
      <c r="M22" s="7">
        <v>17.100000000000001</v>
      </c>
      <c r="N22" s="7">
        <f t="shared" si="2"/>
        <v>24.659922207843078</v>
      </c>
    </row>
    <row r="23" spans="1:14" x14ac:dyDescent="0.25">
      <c r="A23" s="7">
        <v>46</v>
      </c>
      <c r="B23" s="7">
        <v>4</v>
      </c>
      <c r="D23" s="7">
        <v>43</v>
      </c>
      <c r="E23" s="7">
        <v>2.0499999999999998</v>
      </c>
      <c r="F23" s="7">
        <f t="shared" si="0"/>
        <v>6.2350772211150849</v>
      </c>
      <c r="H23" s="7">
        <v>45</v>
      </c>
      <c r="I23" s="7">
        <v>3.02</v>
      </c>
      <c r="J23" s="7">
        <f t="shared" si="1"/>
        <v>9.6001388591430121</v>
      </c>
      <c r="L23" s="7">
        <v>45</v>
      </c>
      <c r="M23" s="7">
        <v>16.899999999999999</v>
      </c>
      <c r="N23" s="7">
        <f t="shared" si="2"/>
        <v>24.557734092273471</v>
      </c>
    </row>
    <row r="24" spans="1:14" x14ac:dyDescent="0.25">
      <c r="A24" s="7">
        <v>49</v>
      </c>
      <c r="B24" s="7">
        <v>4</v>
      </c>
      <c r="D24" s="7">
        <v>44</v>
      </c>
      <c r="E24" s="7">
        <v>2.0499999999999998</v>
      </c>
      <c r="F24" s="7">
        <f t="shared" si="0"/>
        <v>6.2350772211150849</v>
      </c>
      <c r="H24" s="7">
        <v>46</v>
      </c>
      <c r="I24" s="7">
        <v>3.02</v>
      </c>
      <c r="J24" s="7">
        <f t="shared" si="1"/>
        <v>9.6001388591430121</v>
      </c>
      <c r="L24" s="7">
        <v>46</v>
      </c>
      <c r="M24" s="7">
        <v>16.899999999999999</v>
      </c>
      <c r="N24" s="7">
        <f t="shared" si="2"/>
        <v>24.557734092273471</v>
      </c>
    </row>
    <row r="25" spans="1:14" x14ac:dyDescent="0.25">
      <c r="A25" s="7">
        <v>53</v>
      </c>
      <c r="B25" s="7">
        <v>4</v>
      </c>
      <c r="D25" s="7">
        <v>45</v>
      </c>
      <c r="E25" s="7">
        <v>2.0499999999999998</v>
      </c>
      <c r="F25" s="7">
        <f t="shared" si="0"/>
        <v>6.2350772211150849</v>
      </c>
      <c r="H25" s="7">
        <v>49</v>
      </c>
      <c r="I25" s="7">
        <v>2.97</v>
      </c>
      <c r="J25" s="7">
        <f t="shared" si="1"/>
        <v>9.4551289863442474</v>
      </c>
      <c r="L25" s="7">
        <v>49</v>
      </c>
      <c r="M25" s="7">
        <v>16.7</v>
      </c>
      <c r="N25" s="7">
        <f t="shared" si="2"/>
        <v>24.454329422951666</v>
      </c>
    </row>
    <row r="26" spans="1:14" x14ac:dyDescent="0.25">
      <c r="A26" s="7">
        <v>57.5</v>
      </c>
      <c r="B26" s="7">
        <v>4</v>
      </c>
      <c r="D26" s="7">
        <v>46</v>
      </c>
      <c r="E26" s="7">
        <v>2.0499999999999998</v>
      </c>
      <c r="F26" s="7">
        <f t="shared" si="0"/>
        <v>6.2350772211150849</v>
      </c>
      <c r="H26" s="7">
        <v>53</v>
      </c>
      <c r="I26" s="7">
        <v>2.93</v>
      </c>
      <c r="J26" s="7">
        <f t="shared" si="1"/>
        <v>9.3373524070821894</v>
      </c>
      <c r="L26" s="7">
        <v>53</v>
      </c>
      <c r="M26" s="7">
        <v>16.3</v>
      </c>
      <c r="N26" s="7">
        <f t="shared" si="2"/>
        <v>24.243752088079159</v>
      </c>
    </row>
    <row r="27" spans="1:14" x14ac:dyDescent="0.25">
      <c r="A27" s="7">
        <v>60</v>
      </c>
      <c r="B27" s="7">
        <v>4</v>
      </c>
      <c r="D27" s="7">
        <v>49</v>
      </c>
      <c r="E27" s="7">
        <v>2.0299999999999998</v>
      </c>
      <c r="F27" s="7">
        <f t="shared" si="0"/>
        <v>6.1499207582642583</v>
      </c>
      <c r="H27" s="7">
        <v>57.5</v>
      </c>
      <c r="I27" s="7">
        <v>2.87</v>
      </c>
      <c r="J27" s="7">
        <f t="shared" si="1"/>
        <v>9.1576379346798458</v>
      </c>
      <c r="L27" s="7">
        <v>57.5</v>
      </c>
      <c r="M27" s="7">
        <v>15.9</v>
      </c>
      <c r="N27" s="7">
        <f t="shared" si="2"/>
        <v>24.027942486409032</v>
      </c>
    </row>
    <row r="28" spans="1:14" x14ac:dyDescent="0.25">
      <c r="A28" s="7">
        <v>70</v>
      </c>
      <c r="B28" s="7">
        <v>4</v>
      </c>
      <c r="D28" s="7">
        <v>53</v>
      </c>
      <c r="E28" s="7">
        <v>2.0099999999999998</v>
      </c>
      <c r="F28" s="7">
        <f t="shared" si="0"/>
        <v>6.0639211484097766</v>
      </c>
      <c r="H28" s="7">
        <v>60</v>
      </c>
      <c r="I28" s="7">
        <v>2.85</v>
      </c>
      <c r="J28" s="7">
        <f t="shared" si="1"/>
        <v>9.0968972001702042</v>
      </c>
      <c r="L28" s="7">
        <v>60</v>
      </c>
      <c r="M28" s="7">
        <v>15.9</v>
      </c>
      <c r="N28" s="7">
        <f t="shared" si="2"/>
        <v>24.027942486409032</v>
      </c>
    </row>
    <row r="29" spans="1:14" x14ac:dyDescent="0.25">
      <c r="A29" s="7">
        <v>80</v>
      </c>
      <c r="B29" s="7">
        <v>4</v>
      </c>
      <c r="D29" s="7">
        <v>57.5</v>
      </c>
      <c r="E29" s="7">
        <v>1.97</v>
      </c>
      <c r="F29" s="7">
        <f t="shared" si="0"/>
        <v>5.8893245232318581</v>
      </c>
      <c r="H29" s="7">
        <v>70</v>
      </c>
      <c r="I29" s="7">
        <v>2.69</v>
      </c>
      <c r="J29" s="7">
        <f t="shared" si="1"/>
        <v>8.5950456000481594</v>
      </c>
      <c r="L29" s="7">
        <v>70</v>
      </c>
      <c r="M29" s="7">
        <v>15.1</v>
      </c>
      <c r="N29" s="7">
        <f t="shared" si="2"/>
        <v>23.579538945863391</v>
      </c>
    </row>
    <row r="30" spans="1:14" x14ac:dyDescent="0.25">
      <c r="A30" s="7">
        <v>100</v>
      </c>
      <c r="B30" s="7">
        <v>4</v>
      </c>
      <c r="D30" s="7">
        <v>60</v>
      </c>
      <c r="E30" s="7">
        <v>1.97</v>
      </c>
      <c r="F30" s="7">
        <f t="shared" si="0"/>
        <v>5.8893245232318581</v>
      </c>
      <c r="H30" s="7">
        <v>80</v>
      </c>
      <c r="I30" s="7">
        <v>2.4500000000000002</v>
      </c>
      <c r="J30" s="7">
        <f t="shared" si="1"/>
        <v>7.7833216872906501</v>
      </c>
      <c r="L30" s="7">
        <v>80</v>
      </c>
      <c r="M30" s="7">
        <v>14.1</v>
      </c>
      <c r="N30" s="7">
        <f t="shared" si="2"/>
        <v>22.984382253107597</v>
      </c>
    </row>
    <row r="31" spans="1:14" x14ac:dyDescent="0.25">
      <c r="A31" s="7">
        <v>150</v>
      </c>
      <c r="B31" s="7">
        <v>4</v>
      </c>
      <c r="D31" s="7">
        <v>70</v>
      </c>
      <c r="E31" s="7">
        <v>1.89</v>
      </c>
      <c r="F31" s="7">
        <f t="shared" si="0"/>
        <v>5.5292360834648822</v>
      </c>
      <c r="H31" s="7">
        <v>100</v>
      </c>
      <c r="I31" s="7">
        <v>2.13</v>
      </c>
      <c r="J31" s="7">
        <f t="shared" si="1"/>
        <v>6.5675920687747533</v>
      </c>
      <c r="L31" s="7">
        <v>100</v>
      </c>
      <c r="M31" s="7">
        <v>12.3</v>
      </c>
      <c r="N31" s="7">
        <f t="shared" si="2"/>
        <v>21.798102228787961</v>
      </c>
    </row>
    <row r="32" spans="1:14" x14ac:dyDescent="0.25">
      <c r="A32" s="7">
        <v>200</v>
      </c>
      <c r="B32" s="7">
        <v>4</v>
      </c>
      <c r="D32" s="7">
        <v>80</v>
      </c>
      <c r="E32" s="7">
        <v>1.85</v>
      </c>
      <c r="F32" s="7">
        <f t="shared" si="0"/>
        <v>5.3434345680602764</v>
      </c>
      <c r="H32" s="7">
        <v>150</v>
      </c>
      <c r="I32" s="7">
        <v>1.41</v>
      </c>
      <c r="J32" s="7">
        <f t="shared" si="1"/>
        <v>2.9843822531075976</v>
      </c>
      <c r="L32" s="7">
        <v>150</v>
      </c>
      <c r="M32" s="7">
        <v>9.1999999999999993</v>
      </c>
      <c r="N32" s="7">
        <f t="shared" si="2"/>
        <v>19.275756546911104</v>
      </c>
    </row>
    <row r="33" spans="1:14" x14ac:dyDescent="0.25">
      <c r="A33" s="7">
        <v>250</v>
      </c>
      <c r="B33" s="7">
        <v>4</v>
      </c>
      <c r="D33" s="7">
        <v>100</v>
      </c>
      <c r="E33" s="7">
        <v>1.73</v>
      </c>
      <c r="F33" s="7">
        <f t="shared" si="0"/>
        <v>4.7609220625759079</v>
      </c>
      <c r="H33" s="7">
        <v>200</v>
      </c>
      <c r="I33" s="7">
        <v>1.01</v>
      </c>
      <c r="J33" s="7">
        <f t="shared" si="1"/>
        <v>8.6427475652851568E-2</v>
      </c>
      <c r="L33" s="7">
        <v>200</v>
      </c>
      <c r="M33" s="7">
        <v>7.4</v>
      </c>
      <c r="N33" s="7">
        <f t="shared" si="2"/>
        <v>17.384634394619525</v>
      </c>
    </row>
    <row r="34" spans="1:14" x14ac:dyDescent="0.25">
      <c r="A34" s="7">
        <v>300</v>
      </c>
      <c r="B34" s="7">
        <v>4</v>
      </c>
      <c r="D34" s="7">
        <v>150</v>
      </c>
      <c r="E34" s="7">
        <v>1.45</v>
      </c>
      <c r="F34" s="7">
        <f t="shared" si="0"/>
        <v>3.2273600446994974</v>
      </c>
      <c r="H34" s="7">
        <v>250</v>
      </c>
      <c r="I34" s="7">
        <v>0.68</v>
      </c>
      <c r="J34" s="7">
        <f t="shared" si="1"/>
        <v>-3.349821745875273</v>
      </c>
      <c r="L34" s="7">
        <v>250</v>
      </c>
      <c r="M34" s="7">
        <v>6</v>
      </c>
      <c r="N34" s="7">
        <f t="shared" si="2"/>
        <v>15.563025007672874</v>
      </c>
    </row>
    <row r="35" spans="1:14" x14ac:dyDescent="0.25">
      <c r="D35" s="7">
        <v>200</v>
      </c>
      <c r="E35" s="7">
        <v>1.21</v>
      </c>
      <c r="F35" s="7">
        <f t="shared" si="0"/>
        <v>1.6557074063290014</v>
      </c>
      <c r="H35" s="7">
        <v>300</v>
      </c>
      <c r="I35" s="7">
        <v>0.49</v>
      </c>
      <c r="J35" s="7">
        <f t="shared" si="1"/>
        <v>-6.1960783994297266</v>
      </c>
      <c r="L35" s="7">
        <v>300</v>
      </c>
      <c r="M35" s="7">
        <v>5</v>
      </c>
      <c r="N35" s="7">
        <f t="shared" si="2"/>
        <v>13.979400086720377</v>
      </c>
    </row>
    <row r="36" spans="1:14" x14ac:dyDescent="0.25">
      <c r="D36" s="7">
        <v>250</v>
      </c>
      <c r="E36" s="7">
        <v>1.05</v>
      </c>
      <c r="F36" s="7">
        <f t="shared" si="0"/>
        <v>0.42378598139876184</v>
      </c>
    </row>
    <row r="37" spans="1:14" x14ac:dyDescent="0.25">
      <c r="D37" s="7">
        <v>300</v>
      </c>
      <c r="E37" s="7">
        <v>0.92</v>
      </c>
      <c r="F37" s="7">
        <f t="shared" si="0"/>
        <v>-0.72424345308889426</v>
      </c>
    </row>
    <row r="47" spans="1:14" x14ac:dyDescent="0.25">
      <c r="A47" s="7" t="s">
        <v>59</v>
      </c>
    </row>
  </sheetData>
  <sortState xmlns:xlrd2="http://schemas.microsoft.com/office/spreadsheetml/2017/richdata2" ref="D3:F37">
    <sortCondition ref="D3:D37"/>
  </sortState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98AB-5F2D-48B6-917F-D64BCA1415FF}">
  <dimension ref="A1:S34"/>
  <sheetViews>
    <sheetView workbookViewId="0">
      <selection activeCell="Q55" sqref="Q55"/>
    </sheetView>
  </sheetViews>
  <sheetFormatPr defaultRowHeight="14.4" x14ac:dyDescent="0.3"/>
  <cols>
    <col min="11" max="11" width="10.21875" customWidth="1"/>
    <col min="12" max="12" width="9.77734375" customWidth="1"/>
    <col min="15" max="15" width="11.77734375" bestFit="1" customWidth="1"/>
    <col min="18" max="18" width="11.77734375" bestFit="1" customWidth="1"/>
  </cols>
  <sheetData>
    <row r="1" spans="1:19" x14ac:dyDescent="0.3">
      <c r="A1" t="s">
        <v>47</v>
      </c>
      <c r="B1" t="s">
        <v>53</v>
      </c>
      <c r="D1" t="s">
        <v>54</v>
      </c>
      <c r="E1">
        <v>10</v>
      </c>
      <c r="F1" t="s">
        <v>55</v>
      </c>
      <c r="I1" s="8" t="s">
        <v>57</v>
      </c>
      <c r="J1" s="8" t="s">
        <v>50</v>
      </c>
      <c r="K1" s="8" t="s">
        <v>63</v>
      </c>
      <c r="L1" s="8" t="s">
        <v>58</v>
      </c>
      <c r="M1" s="8" t="s">
        <v>50</v>
      </c>
      <c r="O1" t="s">
        <v>64</v>
      </c>
      <c r="P1" t="s">
        <v>65</v>
      </c>
      <c r="S1" s="8"/>
    </row>
    <row r="2" spans="1:19" x14ac:dyDescent="0.3">
      <c r="A2" t="s">
        <v>46</v>
      </c>
      <c r="B2" t="s">
        <v>48</v>
      </c>
      <c r="C2" t="s">
        <v>52</v>
      </c>
      <c r="I2" s="8" t="s">
        <v>46</v>
      </c>
      <c r="J2" s="8" t="s">
        <v>48</v>
      </c>
      <c r="K2" s="8"/>
      <c r="L2" s="8" t="s">
        <v>46</v>
      </c>
      <c r="M2" s="8" t="s">
        <v>48</v>
      </c>
      <c r="N2" s="8" t="s">
        <v>52</v>
      </c>
      <c r="O2" s="8" t="s">
        <v>46</v>
      </c>
      <c r="P2" s="8" t="s">
        <v>48</v>
      </c>
      <c r="Q2" s="8" t="s">
        <v>52</v>
      </c>
      <c r="S2" s="8"/>
    </row>
    <row r="3" spans="1:19" x14ac:dyDescent="0.3">
      <c r="A3">
        <v>1</v>
      </c>
      <c r="B3">
        <v>7.0000000000000007E-2</v>
      </c>
      <c r="C3">
        <f>20*LOG10(B3)</f>
        <v>-23.098039199714862</v>
      </c>
      <c r="I3" s="8">
        <v>1</v>
      </c>
      <c r="J3" s="8">
        <v>4</v>
      </c>
      <c r="K3" s="8"/>
      <c r="L3" s="8">
        <v>1</v>
      </c>
      <c r="M3" s="8">
        <v>0.51900000000000002</v>
      </c>
      <c r="N3">
        <f>20*LOG10(M3)</f>
        <v>-5.6966528430308427</v>
      </c>
      <c r="O3" s="8">
        <v>1</v>
      </c>
      <c r="P3" s="8">
        <v>0.64</v>
      </c>
      <c r="Q3">
        <f>20*LOG10(P3)</f>
        <v>-3.8764005203222562</v>
      </c>
      <c r="S3" s="8"/>
    </row>
    <row r="4" spans="1:19" x14ac:dyDescent="0.3">
      <c r="A4">
        <v>5</v>
      </c>
      <c r="B4">
        <v>0.6</v>
      </c>
      <c r="C4">
        <f t="shared" ref="C4:C26" si="0">20*LOG10(B4)</f>
        <v>-4.4369749923271282</v>
      </c>
      <c r="I4" s="8">
        <v>5</v>
      </c>
      <c r="J4" s="8">
        <v>4</v>
      </c>
      <c r="K4" s="8"/>
      <c r="L4" s="8">
        <v>5</v>
      </c>
      <c r="M4" s="8">
        <v>0.84</v>
      </c>
      <c r="N4">
        <f t="shared" ref="N4:N34" si="1">20*LOG10(M4)</f>
        <v>-1.5144142787623671</v>
      </c>
      <c r="O4" s="8">
        <v>5</v>
      </c>
      <c r="P4" s="8">
        <v>3.6</v>
      </c>
      <c r="Q4">
        <f t="shared" ref="Q4:Q34" si="2">20*LOG10(P4)</f>
        <v>11.126050015345745</v>
      </c>
      <c r="S4" s="8"/>
    </row>
    <row r="5" spans="1:19" x14ac:dyDescent="0.3">
      <c r="A5">
        <v>10</v>
      </c>
      <c r="B5">
        <v>2.33</v>
      </c>
      <c r="C5">
        <f t="shared" si="0"/>
        <v>7.3471184205203794</v>
      </c>
      <c r="I5" s="8">
        <v>10</v>
      </c>
      <c r="J5" s="8">
        <v>4</v>
      </c>
      <c r="K5" s="8"/>
      <c r="L5" s="8">
        <v>10</v>
      </c>
      <c r="M5" s="8">
        <v>1.17</v>
      </c>
      <c r="N5">
        <f t="shared" si="1"/>
        <v>1.3637172349232323</v>
      </c>
      <c r="O5" s="8">
        <v>10</v>
      </c>
      <c r="P5" s="8">
        <v>6.3</v>
      </c>
      <c r="Q5">
        <f t="shared" si="2"/>
        <v>15.986810989071634</v>
      </c>
      <c r="S5" s="8"/>
    </row>
    <row r="6" spans="1:19" x14ac:dyDescent="0.3">
      <c r="A6">
        <v>20</v>
      </c>
      <c r="B6">
        <v>6.47</v>
      </c>
      <c r="C6">
        <f t="shared" si="0"/>
        <v>16.218085613374008</v>
      </c>
      <c r="I6" s="8">
        <v>12</v>
      </c>
      <c r="J6" s="8">
        <v>4</v>
      </c>
      <c r="K6" s="8" t="s">
        <v>71</v>
      </c>
      <c r="L6" s="8">
        <v>12</v>
      </c>
      <c r="M6" s="8">
        <v>1.25</v>
      </c>
      <c r="N6">
        <f t="shared" si="1"/>
        <v>1.9382002601611283</v>
      </c>
      <c r="O6" s="8">
        <v>12</v>
      </c>
      <c r="P6" s="8">
        <v>7.2</v>
      </c>
      <c r="Q6">
        <f t="shared" si="2"/>
        <v>17.146649928625372</v>
      </c>
      <c r="S6" s="8"/>
    </row>
    <row r="7" spans="1:19" x14ac:dyDescent="0.3">
      <c r="A7">
        <v>22.5</v>
      </c>
      <c r="B7">
        <v>7.32</v>
      </c>
      <c r="C7">
        <f t="shared" si="0"/>
        <v>17.290221621167838</v>
      </c>
      <c r="D7" t="s">
        <v>69</v>
      </c>
      <c r="I7" s="8">
        <v>15</v>
      </c>
      <c r="J7" s="8">
        <v>4</v>
      </c>
      <c r="K7" s="8"/>
      <c r="L7" s="8">
        <v>15</v>
      </c>
      <c r="M7" s="8">
        <v>1.37</v>
      </c>
      <c r="N7">
        <f t="shared" si="1"/>
        <v>2.7344113431281358</v>
      </c>
      <c r="O7" s="8">
        <v>15</v>
      </c>
      <c r="P7" s="8">
        <v>8.4</v>
      </c>
      <c r="Q7">
        <f t="shared" si="2"/>
        <v>18.485585721237634</v>
      </c>
      <c r="S7" s="8"/>
    </row>
    <row r="8" spans="1:19" x14ac:dyDescent="0.3">
      <c r="A8">
        <v>30</v>
      </c>
      <c r="B8">
        <v>9.1999999999999993</v>
      </c>
      <c r="C8">
        <f t="shared" si="0"/>
        <v>19.275756546911104</v>
      </c>
      <c r="I8" s="8">
        <v>19</v>
      </c>
      <c r="J8" s="8">
        <v>4</v>
      </c>
      <c r="K8" s="8"/>
      <c r="L8" s="8">
        <v>19</v>
      </c>
      <c r="M8" s="8">
        <v>1.53</v>
      </c>
      <c r="N8">
        <f t="shared" si="1"/>
        <v>3.6938286163519765</v>
      </c>
      <c r="O8" s="8">
        <v>19</v>
      </c>
      <c r="P8" s="8">
        <v>9.9</v>
      </c>
      <c r="Q8">
        <f t="shared" si="2"/>
        <v>19.912703891950997</v>
      </c>
      <c r="S8" s="8"/>
    </row>
    <row r="9" spans="1:19" x14ac:dyDescent="0.3">
      <c r="A9">
        <v>35</v>
      </c>
      <c r="B9">
        <v>9.8000000000000007</v>
      </c>
      <c r="C9">
        <f t="shared" si="0"/>
        <v>19.824521513849898</v>
      </c>
      <c r="I9" s="8">
        <v>20</v>
      </c>
      <c r="J9" s="8">
        <v>4</v>
      </c>
      <c r="K9" s="8"/>
      <c r="L9" s="8">
        <v>20</v>
      </c>
      <c r="M9" s="8">
        <v>1.57</v>
      </c>
      <c r="N9">
        <f t="shared" si="1"/>
        <v>3.9179930481846754</v>
      </c>
      <c r="O9" s="8">
        <v>20</v>
      </c>
      <c r="P9" s="8">
        <v>10.1</v>
      </c>
      <c r="Q9">
        <f t="shared" si="2"/>
        <v>20.086427475652854</v>
      </c>
      <c r="S9" s="8"/>
    </row>
    <row r="10" spans="1:19" x14ac:dyDescent="0.3">
      <c r="A10">
        <v>36</v>
      </c>
      <c r="B10">
        <v>9.8000000000000007</v>
      </c>
      <c r="C10">
        <f t="shared" si="0"/>
        <v>19.824521513849898</v>
      </c>
      <c r="I10" s="8">
        <v>22.5</v>
      </c>
      <c r="J10" s="8">
        <v>4</v>
      </c>
      <c r="K10" s="8"/>
      <c r="L10" s="8">
        <v>22.5</v>
      </c>
      <c r="M10" s="8">
        <v>1.61</v>
      </c>
      <c r="N10">
        <f t="shared" si="1"/>
        <v>4.1365175206369944</v>
      </c>
      <c r="O10" s="8">
        <v>22.5</v>
      </c>
      <c r="P10">
        <v>10.8</v>
      </c>
      <c r="Q10">
        <f t="shared" si="2"/>
        <v>20.668475109738992</v>
      </c>
      <c r="S10" s="8"/>
    </row>
    <row r="11" spans="1:19" x14ac:dyDescent="0.3">
      <c r="A11">
        <v>37</v>
      </c>
      <c r="B11">
        <v>9.9</v>
      </c>
      <c r="C11">
        <f t="shared" si="0"/>
        <v>19.912703891950997</v>
      </c>
      <c r="I11" s="8">
        <v>24</v>
      </c>
      <c r="J11" s="8">
        <v>4</v>
      </c>
      <c r="K11" s="8"/>
      <c r="L11" s="8">
        <v>24</v>
      </c>
      <c r="M11" s="8">
        <v>1.65</v>
      </c>
      <c r="N11">
        <f t="shared" si="1"/>
        <v>4.3496788842781253</v>
      </c>
      <c r="O11" s="8">
        <v>24</v>
      </c>
      <c r="P11" s="8">
        <v>11.6</v>
      </c>
      <c r="Q11">
        <f t="shared" si="2"/>
        <v>21.289159784538366</v>
      </c>
      <c r="S11" s="8"/>
    </row>
    <row r="12" spans="1:19" x14ac:dyDescent="0.3">
      <c r="A12">
        <v>38</v>
      </c>
      <c r="B12">
        <v>10</v>
      </c>
      <c r="C12">
        <f t="shared" si="0"/>
        <v>20</v>
      </c>
      <c r="I12" s="8">
        <v>27</v>
      </c>
      <c r="J12" s="8">
        <v>4</v>
      </c>
      <c r="K12" s="8"/>
      <c r="L12" s="8">
        <v>27</v>
      </c>
      <c r="M12" s="8">
        <v>1.73</v>
      </c>
      <c r="N12">
        <f t="shared" si="1"/>
        <v>4.7609220625759079</v>
      </c>
      <c r="O12" s="8">
        <v>27</v>
      </c>
      <c r="P12" s="8">
        <v>11.6</v>
      </c>
      <c r="Q12">
        <f t="shared" si="2"/>
        <v>21.289159784538366</v>
      </c>
      <c r="S12" s="8"/>
    </row>
    <row r="13" spans="1:19" x14ac:dyDescent="0.3">
      <c r="A13">
        <v>39</v>
      </c>
      <c r="B13">
        <v>10</v>
      </c>
      <c r="C13">
        <f t="shared" si="0"/>
        <v>20</v>
      </c>
      <c r="I13" s="8">
        <v>33</v>
      </c>
      <c r="J13" s="8">
        <v>4</v>
      </c>
      <c r="K13" s="8"/>
      <c r="L13" s="8">
        <v>33</v>
      </c>
      <c r="M13" s="8">
        <v>1.77</v>
      </c>
      <c r="N13">
        <f t="shared" si="1"/>
        <v>4.9594653272361331</v>
      </c>
      <c r="O13" s="8">
        <v>33</v>
      </c>
      <c r="P13" s="8">
        <v>12.1</v>
      </c>
      <c r="Q13">
        <f t="shared" si="2"/>
        <v>21.655707406329</v>
      </c>
      <c r="S13" s="8"/>
    </row>
    <row r="14" spans="1:19" x14ac:dyDescent="0.3">
      <c r="A14">
        <v>40</v>
      </c>
      <c r="B14">
        <v>10</v>
      </c>
      <c r="C14">
        <f t="shared" si="0"/>
        <v>20</v>
      </c>
      <c r="D14" t="s">
        <v>68</v>
      </c>
      <c r="I14" s="8">
        <v>37</v>
      </c>
      <c r="J14" s="8">
        <v>4</v>
      </c>
      <c r="K14" s="8"/>
      <c r="L14" s="8">
        <v>37</v>
      </c>
      <c r="M14" s="8">
        <v>1.77</v>
      </c>
      <c r="N14">
        <f t="shared" si="1"/>
        <v>4.9594653272361331</v>
      </c>
      <c r="O14" s="8">
        <v>37</v>
      </c>
      <c r="P14" s="8">
        <v>12.3</v>
      </c>
      <c r="Q14">
        <f t="shared" si="2"/>
        <v>21.798102228787961</v>
      </c>
      <c r="S14" s="8"/>
    </row>
    <row r="15" spans="1:19" x14ac:dyDescent="0.3">
      <c r="A15">
        <v>41</v>
      </c>
      <c r="B15">
        <v>10</v>
      </c>
      <c r="C15">
        <f t="shared" si="0"/>
        <v>20</v>
      </c>
      <c r="I15" s="8">
        <v>38</v>
      </c>
      <c r="J15" s="8">
        <v>4</v>
      </c>
      <c r="K15" s="8"/>
      <c r="L15" s="8">
        <v>38</v>
      </c>
      <c r="M15" s="8">
        <v>1.77</v>
      </c>
      <c r="N15">
        <f t="shared" si="1"/>
        <v>4.9594653272361331</v>
      </c>
      <c r="O15" s="8">
        <v>38</v>
      </c>
      <c r="P15" s="8">
        <v>12.3</v>
      </c>
      <c r="Q15">
        <f t="shared" si="2"/>
        <v>21.798102228787961</v>
      </c>
      <c r="S15" s="8"/>
    </row>
    <row r="16" spans="1:19" x14ac:dyDescent="0.3">
      <c r="A16">
        <v>42</v>
      </c>
      <c r="B16">
        <v>10</v>
      </c>
      <c r="C16">
        <f t="shared" si="0"/>
        <v>20</v>
      </c>
      <c r="I16" s="8">
        <v>39</v>
      </c>
      <c r="J16" s="8">
        <v>4</v>
      </c>
      <c r="K16" s="8"/>
      <c r="L16" s="8">
        <v>39</v>
      </c>
      <c r="M16" s="8">
        <v>1.77</v>
      </c>
      <c r="N16">
        <f t="shared" si="1"/>
        <v>4.9594653272361331</v>
      </c>
      <c r="O16" s="8">
        <v>39</v>
      </c>
      <c r="P16" s="8">
        <v>12.3</v>
      </c>
      <c r="Q16">
        <f t="shared" si="2"/>
        <v>21.798102228787961</v>
      </c>
      <c r="S16" s="8"/>
    </row>
    <row r="17" spans="1:19" x14ac:dyDescent="0.3">
      <c r="A17">
        <v>43</v>
      </c>
      <c r="B17">
        <v>9.9</v>
      </c>
      <c r="C17">
        <f t="shared" si="0"/>
        <v>19.912703891950997</v>
      </c>
      <c r="I17" s="8">
        <v>40</v>
      </c>
      <c r="J17" s="8">
        <v>4</v>
      </c>
      <c r="K17" s="8" t="s">
        <v>68</v>
      </c>
      <c r="L17" s="8">
        <v>40</v>
      </c>
      <c r="M17" s="8">
        <v>1.77</v>
      </c>
      <c r="N17">
        <f t="shared" si="1"/>
        <v>4.9594653272361331</v>
      </c>
      <c r="O17" s="8">
        <v>40</v>
      </c>
      <c r="P17" s="8">
        <v>12.3</v>
      </c>
      <c r="Q17">
        <f t="shared" si="2"/>
        <v>21.798102228787961</v>
      </c>
      <c r="S17" s="8"/>
    </row>
    <row r="18" spans="1:19" x14ac:dyDescent="0.3">
      <c r="A18">
        <v>44</v>
      </c>
      <c r="B18">
        <v>9.9</v>
      </c>
      <c r="C18">
        <f t="shared" si="0"/>
        <v>19.912703891950997</v>
      </c>
      <c r="I18" s="8">
        <v>41</v>
      </c>
      <c r="J18" s="8">
        <v>4</v>
      </c>
      <c r="K18" s="8"/>
      <c r="L18" s="8">
        <v>41</v>
      </c>
      <c r="M18" s="8">
        <v>1.77</v>
      </c>
      <c r="N18">
        <f t="shared" si="1"/>
        <v>4.9594653272361331</v>
      </c>
      <c r="O18" s="8">
        <v>41</v>
      </c>
      <c r="P18" s="8">
        <v>12.3</v>
      </c>
      <c r="Q18">
        <f t="shared" si="2"/>
        <v>21.798102228787961</v>
      </c>
      <c r="S18" s="8"/>
    </row>
    <row r="19" spans="1:19" x14ac:dyDescent="0.3">
      <c r="A19">
        <v>60</v>
      </c>
      <c r="B19">
        <v>8.6</v>
      </c>
      <c r="C19">
        <f t="shared" si="0"/>
        <v>18.689969024871353</v>
      </c>
      <c r="I19" s="8">
        <v>42</v>
      </c>
      <c r="J19" s="8">
        <v>4</v>
      </c>
      <c r="K19" s="8"/>
      <c r="L19" s="8">
        <v>42</v>
      </c>
      <c r="M19" s="8">
        <v>1.77</v>
      </c>
      <c r="N19">
        <f t="shared" si="1"/>
        <v>4.9594653272361331</v>
      </c>
      <c r="O19" s="8">
        <v>42</v>
      </c>
      <c r="P19" s="8">
        <v>12.3</v>
      </c>
      <c r="Q19">
        <f t="shared" si="2"/>
        <v>21.798102228787961</v>
      </c>
      <c r="S19" s="8"/>
    </row>
    <row r="20" spans="1:19" x14ac:dyDescent="0.3">
      <c r="A20">
        <v>70</v>
      </c>
      <c r="B20">
        <v>7.6</v>
      </c>
      <c r="C20">
        <f t="shared" si="0"/>
        <v>17.616271845615827</v>
      </c>
      <c r="D20" t="s">
        <v>70</v>
      </c>
      <c r="I20" s="8">
        <v>43</v>
      </c>
      <c r="J20" s="8">
        <v>4</v>
      </c>
      <c r="K20" s="8"/>
      <c r="L20" s="8">
        <v>43</v>
      </c>
      <c r="M20" s="8">
        <v>1.77</v>
      </c>
      <c r="N20">
        <f t="shared" si="1"/>
        <v>4.9594653272361331</v>
      </c>
      <c r="O20" s="8">
        <v>43</v>
      </c>
      <c r="P20" s="8">
        <v>12.2</v>
      </c>
      <c r="Q20">
        <f t="shared" si="2"/>
        <v>21.727196613494964</v>
      </c>
      <c r="S20" s="8"/>
    </row>
    <row r="21" spans="1:19" x14ac:dyDescent="0.3">
      <c r="A21">
        <v>80</v>
      </c>
      <c r="B21">
        <v>6.6</v>
      </c>
      <c r="C21">
        <f t="shared" si="0"/>
        <v>16.390878710837374</v>
      </c>
      <c r="I21" s="8">
        <v>44</v>
      </c>
      <c r="J21" s="8">
        <v>4</v>
      </c>
      <c r="K21" s="8"/>
      <c r="L21" s="8">
        <v>44</v>
      </c>
      <c r="M21" s="8">
        <v>1.77</v>
      </c>
      <c r="N21">
        <f t="shared" si="1"/>
        <v>4.9594653272361331</v>
      </c>
      <c r="O21" s="8">
        <v>44</v>
      </c>
      <c r="P21" s="8">
        <v>12.1</v>
      </c>
      <c r="Q21">
        <f t="shared" si="2"/>
        <v>21.655707406329</v>
      </c>
      <c r="S21" s="8"/>
    </row>
    <row r="22" spans="1:19" x14ac:dyDescent="0.3">
      <c r="A22">
        <v>90</v>
      </c>
      <c r="B22">
        <v>5.7</v>
      </c>
      <c r="C22">
        <f t="shared" si="0"/>
        <v>15.117497113449829</v>
      </c>
      <c r="I22" s="8">
        <v>45</v>
      </c>
      <c r="J22" s="8">
        <v>4</v>
      </c>
      <c r="K22" s="8"/>
      <c r="L22" s="8">
        <v>45</v>
      </c>
      <c r="M22" s="8">
        <v>1.77</v>
      </c>
      <c r="N22">
        <f t="shared" si="1"/>
        <v>4.9594653272361331</v>
      </c>
      <c r="O22" s="8">
        <v>45</v>
      </c>
      <c r="P22" s="8">
        <v>12.1</v>
      </c>
      <c r="Q22">
        <f t="shared" si="2"/>
        <v>21.655707406329</v>
      </c>
      <c r="S22" s="8"/>
    </row>
    <row r="23" spans="1:19" x14ac:dyDescent="0.3">
      <c r="A23">
        <v>100</v>
      </c>
      <c r="B23">
        <v>5</v>
      </c>
      <c r="C23">
        <f t="shared" si="0"/>
        <v>13.979400086720377</v>
      </c>
      <c r="I23" s="8">
        <v>46</v>
      </c>
      <c r="J23" s="8">
        <v>4</v>
      </c>
      <c r="K23" s="8"/>
      <c r="L23" s="8">
        <v>46</v>
      </c>
      <c r="M23" s="8">
        <v>1.77</v>
      </c>
      <c r="N23">
        <f t="shared" si="1"/>
        <v>4.9594653272361331</v>
      </c>
      <c r="O23" s="8">
        <v>46</v>
      </c>
      <c r="P23" s="8">
        <v>12.1</v>
      </c>
      <c r="Q23">
        <f t="shared" si="2"/>
        <v>21.655707406329</v>
      </c>
      <c r="S23" s="8"/>
    </row>
    <row r="24" spans="1:19" x14ac:dyDescent="0.3">
      <c r="A24">
        <v>150</v>
      </c>
      <c r="B24">
        <v>2.7</v>
      </c>
      <c r="C24">
        <f t="shared" si="0"/>
        <v>8.6272752831797472</v>
      </c>
      <c r="I24" s="8">
        <v>49</v>
      </c>
      <c r="J24" s="8">
        <v>4</v>
      </c>
      <c r="K24" s="8"/>
      <c r="L24" s="8">
        <v>49</v>
      </c>
      <c r="M24" s="8">
        <v>1.77</v>
      </c>
      <c r="N24">
        <f t="shared" si="1"/>
        <v>4.9594653272361331</v>
      </c>
      <c r="O24" s="8">
        <v>49</v>
      </c>
      <c r="P24" s="8">
        <v>12</v>
      </c>
      <c r="Q24">
        <f t="shared" si="2"/>
        <v>21.583624920952499</v>
      </c>
      <c r="S24" s="8"/>
    </row>
    <row r="25" spans="1:19" x14ac:dyDescent="0.3">
      <c r="A25">
        <v>200</v>
      </c>
      <c r="B25">
        <v>1.7</v>
      </c>
      <c r="C25">
        <f t="shared" si="0"/>
        <v>4.6089784275654786</v>
      </c>
      <c r="I25" s="8">
        <v>53</v>
      </c>
      <c r="J25" s="8">
        <v>4</v>
      </c>
      <c r="K25" s="8"/>
      <c r="L25" s="8">
        <v>53</v>
      </c>
      <c r="M25" s="8">
        <v>1.77</v>
      </c>
      <c r="N25">
        <f t="shared" si="1"/>
        <v>4.9594653272361331</v>
      </c>
      <c r="O25" s="8">
        <v>53</v>
      </c>
      <c r="P25" s="8">
        <v>11.7</v>
      </c>
      <c r="Q25">
        <f t="shared" si="2"/>
        <v>21.363717234923236</v>
      </c>
      <c r="S25" s="8"/>
    </row>
    <row r="26" spans="1:19" x14ac:dyDescent="0.3">
      <c r="A26">
        <v>300</v>
      </c>
      <c r="B26">
        <v>0.8</v>
      </c>
      <c r="C26">
        <f t="shared" si="0"/>
        <v>-1.9382002601611279</v>
      </c>
      <c r="I26" s="8">
        <v>57.5</v>
      </c>
      <c r="J26" s="8">
        <v>4</v>
      </c>
      <c r="K26" s="8"/>
      <c r="L26" s="8">
        <v>57.5</v>
      </c>
      <c r="M26" s="8">
        <v>1.71</v>
      </c>
      <c r="N26">
        <f t="shared" si="1"/>
        <v>4.659922207843076</v>
      </c>
      <c r="O26" s="8">
        <v>57.5</v>
      </c>
      <c r="P26" s="8">
        <v>11.3</v>
      </c>
      <c r="Q26">
        <f t="shared" si="2"/>
        <v>21.061568869668395</v>
      </c>
      <c r="S26" s="8"/>
    </row>
    <row r="27" spans="1:19" x14ac:dyDescent="0.3">
      <c r="I27" s="8">
        <v>60</v>
      </c>
      <c r="J27" s="8">
        <v>4</v>
      </c>
      <c r="K27" s="8"/>
      <c r="L27" s="8">
        <v>60</v>
      </c>
      <c r="M27" s="8">
        <v>1.69</v>
      </c>
      <c r="N27">
        <f t="shared" si="1"/>
        <v>4.5577340922734706</v>
      </c>
      <c r="O27" s="8">
        <v>60</v>
      </c>
      <c r="P27" s="8">
        <v>11.1</v>
      </c>
      <c r="Q27">
        <f t="shared" si="2"/>
        <v>20.906459575733148</v>
      </c>
      <c r="S27" s="8"/>
    </row>
    <row r="28" spans="1:19" x14ac:dyDescent="0.3">
      <c r="I28" s="8">
        <v>70</v>
      </c>
      <c r="J28" s="8">
        <v>4</v>
      </c>
      <c r="K28" s="8"/>
      <c r="L28" s="8">
        <v>70</v>
      </c>
      <c r="M28" s="8">
        <v>1.61</v>
      </c>
      <c r="N28">
        <f t="shared" si="1"/>
        <v>4.1365175206369944</v>
      </c>
      <c r="O28" s="8">
        <v>70</v>
      </c>
      <c r="P28" s="8">
        <v>10.3</v>
      </c>
      <c r="Q28">
        <f t="shared" si="2"/>
        <v>20.256744494103444</v>
      </c>
      <c r="S28" s="8"/>
    </row>
    <row r="29" spans="1:19" x14ac:dyDescent="0.3">
      <c r="I29" s="8">
        <v>80</v>
      </c>
      <c r="J29" s="8">
        <v>4</v>
      </c>
      <c r="K29" s="8"/>
      <c r="L29" s="8">
        <v>80</v>
      </c>
      <c r="M29" s="8">
        <v>1.55</v>
      </c>
      <c r="N29">
        <f t="shared" si="1"/>
        <v>3.8066339634058299</v>
      </c>
      <c r="O29" s="8">
        <v>80</v>
      </c>
      <c r="P29" s="8">
        <v>9.6</v>
      </c>
      <c r="Q29">
        <f t="shared" si="2"/>
        <v>19.64542466079137</v>
      </c>
      <c r="S29" s="8"/>
    </row>
    <row r="30" spans="1:19" x14ac:dyDescent="0.3">
      <c r="I30" s="8">
        <v>100</v>
      </c>
      <c r="J30" s="8">
        <v>4</v>
      </c>
      <c r="K30" s="8"/>
      <c r="L30" s="8">
        <v>100</v>
      </c>
      <c r="M30" s="8">
        <v>1.41</v>
      </c>
      <c r="N30">
        <f t="shared" si="1"/>
        <v>2.9843822531075976</v>
      </c>
      <c r="O30" s="8">
        <v>100</v>
      </c>
      <c r="P30" s="8">
        <v>8.1999999999999993</v>
      </c>
      <c r="Q30">
        <f t="shared" si="2"/>
        <v>18.276277047674334</v>
      </c>
      <c r="S30" s="8"/>
    </row>
    <row r="31" spans="1:19" x14ac:dyDescent="0.3">
      <c r="I31" s="8">
        <v>150</v>
      </c>
      <c r="J31" s="8">
        <v>4</v>
      </c>
      <c r="K31" s="8"/>
      <c r="L31" s="8">
        <v>150</v>
      </c>
      <c r="M31" s="8">
        <v>1.19</v>
      </c>
      <c r="N31">
        <f t="shared" si="1"/>
        <v>1.5109392278506149</v>
      </c>
      <c r="O31" s="8">
        <v>150</v>
      </c>
      <c r="P31" s="8">
        <v>6</v>
      </c>
      <c r="Q31">
        <f t="shared" si="2"/>
        <v>15.563025007672874</v>
      </c>
      <c r="S31" s="8"/>
    </row>
    <row r="32" spans="1:19" x14ac:dyDescent="0.3">
      <c r="I32" s="8">
        <v>200</v>
      </c>
      <c r="J32" s="8">
        <v>4</v>
      </c>
      <c r="K32" s="8"/>
      <c r="L32" s="8">
        <v>200</v>
      </c>
      <c r="M32" s="8">
        <v>1.03</v>
      </c>
      <c r="N32">
        <f t="shared" si="1"/>
        <v>0.25674449410344435</v>
      </c>
      <c r="O32" s="8">
        <v>200</v>
      </c>
      <c r="P32" s="8">
        <v>4.8</v>
      </c>
      <c r="Q32">
        <f t="shared" si="2"/>
        <v>13.624824747511743</v>
      </c>
      <c r="S32" s="8"/>
    </row>
    <row r="33" spans="9:19" x14ac:dyDescent="0.3">
      <c r="I33" s="8">
        <v>250</v>
      </c>
      <c r="J33" s="8">
        <v>4</v>
      </c>
      <c r="K33" s="8"/>
      <c r="L33" s="8">
        <v>250</v>
      </c>
      <c r="M33" s="8">
        <v>0.94</v>
      </c>
      <c r="N33">
        <f t="shared" si="1"/>
        <v>-0.53744292800602733</v>
      </c>
      <c r="O33" s="8">
        <v>250</v>
      </c>
      <c r="P33" s="8">
        <v>4</v>
      </c>
      <c r="Q33">
        <f t="shared" si="2"/>
        <v>12.041199826559248</v>
      </c>
      <c r="S33" s="8"/>
    </row>
    <row r="34" spans="9:19" x14ac:dyDescent="0.3">
      <c r="I34" s="8">
        <v>300</v>
      </c>
      <c r="J34" s="8">
        <v>4</v>
      </c>
      <c r="K34" s="8"/>
      <c r="L34" s="8">
        <v>300</v>
      </c>
      <c r="M34" s="8">
        <v>0.88</v>
      </c>
      <c r="N34">
        <f t="shared" si="1"/>
        <v>-1.1103465569966273</v>
      </c>
      <c r="O34" s="8">
        <v>300</v>
      </c>
      <c r="P34" s="8">
        <v>3.5</v>
      </c>
      <c r="Q34">
        <f t="shared" si="2"/>
        <v>10.881360887005513</v>
      </c>
      <c r="S34" s="8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2B59-2908-4B84-A6AC-F6746444A0DF}">
  <dimension ref="A1:E22"/>
  <sheetViews>
    <sheetView workbookViewId="0">
      <selection activeCell="H26" sqref="H26"/>
    </sheetView>
  </sheetViews>
  <sheetFormatPr defaultRowHeight="14.4" x14ac:dyDescent="0.3"/>
  <sheetData>
    <row r="1" spans="1:5" x14ac:dyDescent="0.3">
      <c r="A1" t="s">
        <v>60</v>
      </c>
      <c r="B1" t="s">
        <v>48</v>
      </c>
      <c r="C1" t="s">
        <v>52</v>
      </c>
      <c r="D1" t="s">
        <v>61</v>
      </c>
      <c r="E1" t="s">
        <v>62</v>
      </c>
    </row>
    <row r="2" spans="1:5" x14ac:dyDescent="0.3">
      <c r="A2">
        <v>1</v>
      </c>
      <c r="B2">
        <v>8.9999999999999993E-3</v>
      </c>
      <c r="C2">
        <f>20*LOG10(B2)</f>
        <v>-40.915149811213503</v>
      </c>
    </row>
    <row r="3" spans="1:5" x14ac:dyDescent="0.3">
      <c r="A3">
        <v>20</v>
      </c>
      <c r="B3">
        <v>8.9999999999999993E-3</v>
      </c>
      <c r="C3">
        <f t="shared" ref="C3:C22" si="0">20*LOG10(B3)</f>
        <v>-40.915149811213503</v>
      </c>
    </row>
    <row r="4" spans="1:5" x14ac:dyDescent="0.3">
      <c r="A4">
        <v>32</v>
      </c>
      <c r="B4">
        <v>8.9999999999999993E-3</v>
      </c>
      <c r="C4">
        <f t="shared" si="0"/>
        <v>-40.915149811213503</v>
      </c>
    </row>
    <row r="5" spans="1:5" x14ac:dyDescent="0.3">
      <c r="A5">
        <v>33</v>
      </c>
      <c r="B5">
        <v>9.7999999999999997E-3</v>
      </c>
      <c r="C5">
        <f t="shared" si="0"/>
        <v>-40.175478486150105</v>
      </c>
    </row>
    <row r="6" spans="1:5" x14ac:dyDescent="0.3">
      <c r="A6">
        <v>34</v>
      </c>
      <c r="B6">
        <v>1.09E-2</v>
      </c>
      <c r="C6">
        <f t="shared" si="0"/>
        <v>-39.251470041187531</v>
      </c>
    </row>
    <row r="7" spans="1:5" x14ac:dyDescent="0.3">
      <c r="A7">
        <v>35</v>
      </c>
      <c r="B7">
        <v>1.2999999999999999E-2</v>
      </c>
      <c r="C7">
        <f t="shared" si="0"/>
        <v>-37.721132953863268</v>
      </c>
    </row>
    <row r="8" spans="1:5" x14ac:dyDescent="0.3">
      <c r="A8">
        <v>36</v>
      </c>
      <c r="B8">
        <v>1.5299999999999999E-2</v>
      </c>
      <c r="C8">
        <f t="shared" si="0"/>
        <v>-36.306171383648021</v>
      </c>
    </row>
    <row r="9" spans="1:5" x14ac:dyDescent="0.3">
      <c r="A9">
        <v>37</v>
      </c>
      <c r="B9">
        <v>6.2E-2</v>
      </c>
      <c r="C9">
        <f t="shared" si="0"/>
        <v>-24.15216621003492</v>
      </c>
    </row>
    <row r="10" spans="1:5" x14ac:dyDescent="0.3">
      <c r="A10">
        <v>38</v>
      </c>
      <c r="B10">
        <v>0.19700000000000001</v>
      </c>
      <c r="C10">
        <f t="shared" si="0"/>
        <v>-14.110675476768142</v>
      </c>
    </row>
    <row r="11" spans="1:5" x14ac:dyDescent="0.3">
      <c r="A11">
        <v>39</v>
      </c>
      <c r="B11">
        <v>0.74</v>
      </c>
      <c r="C11">
        <f t="shared" si="0"/>
        <v>-2.6153656053804761</v>
      </c>
    </row>
    <row r="12" spans="1:5" x14ac:dyDescent="0.3">
      <c r="A12">
        <v>40</v>
      </c>
      <c r="B12">
        <v>2.0499999999999998</v>
      </c>
      <c r="C12">
        <f t="shared" si="0"/>
        <v>6.2350772211150849</v>
      </c>
    </row>
    <row r="13" spans="1:5" x14ac:dyDescent="0.3">
      <c r="A13">
        <v>41</v>
      </c>
      <c r="B13">
        <v>0.8</v>
      </c>
      <c r="C13">
        <f t="shared" si="0"/>
        <v>-1.9382002601611279</v>
      </c>
    </row>
    <row r="14" spans="1:5" x14ac:dyDescent="0.3">
      <c r="A14">
        <v>42</v>
      </c>
      <c r="B14">
        <v>0.189</v>
      </c>
      <c r="C14">
        <f t="shared" si="0"/>
        <v>-14.470763916535116</v>
      </c>
    </row>
    <row r="15" spans="1:5" x14ac:dyDescent="0.3">
      <c r="A15">
        <v>43</v>
      </c>
      <c r="B15">
        <v>0.105</v>
      </c>
      <c r="C15">
        <f t="shared" si="0"/>
        <v>-19.576214018601238</v>
      </c>
    </row>
    <row r="16" spans="1:5" x14ac:dyDescent="0.3">
      <c r="A16">
        <v>44</v>
      </c>
      <c r="B16">
        <v>4.3999999999999997E-2</v>
      </c>
      <c r="C16">
        <f t="shared" si="0"/>
        <v>-27.13094647027625</v>
      </c>
    </row>
    <row r="17" spans="1:3" x14ac:dyDescent="0.3">
      <c r="A17">
        <v>45</v>
      </c>
      <c r="B17">
        <v>2.9000000000000001E-2</v>
      </c>
      <c r="C17">
        <f t="shared" si="0"/>
        <v>-30.75204004202088</v>
      </c>
    </row>
    <row r="18" spans="1:3" x14ac:dyDescent="0.3">
      <c r="A18">
        <v>46</v>
      </c>
      <c r="B18">
        <v>0.02</v>
      </c>
      <c r="C18">
        <f t="shared" si="0"/>
        <v>-33.979400086720375</v>
      </c>
    </row>
    <row r="19" spans="1:3" x14ac:dyDescent="0.3">
      <c r="A19">
        <v>47</v>
      </c>
      <c r="B19">
        <v>1.6E-2</v>
      </c>
      <c r="C19">
        <f t="shared" si="0"/>
        <v>-35.917600346881507</v>
      </c>
    </row>
    <row r="20" spans="1:3" x14ac:dyDescent="0.3">
      <c r="A20">
        <v>48</v>
      </c>
      <c r="B20">
        <v>1.4E-2</v>
      </c>
      <c r="C20">
        <f t="shared" si="0"/>
        <v>-37.077439286435244</v>
      </c>
    </row>
    <row r="21" spans="1:3" x14ac:dyDescent="0.3">
      <c r="A21">
        <v>60</v>
      </c>
      <c r="B21">
        <v>8.9999999999999993E-3</v>
      </c>
      <c r="C21">
        <f t="shared" si="0"/>
        <v>-40.915149811213503</v>
      </c>
    </row>
    <row r="22" spans="1:3" x14ac:dyDescent="0.3">
      <c r="A22">
        <v>100</v>
      </c>
      <c r="B22">
        <v>8.9999999999999993E-3</v>
      </c>
      <c r="C22">
        <f t="shared" si="0"/>
        <v>-40.915149811213503</v>
      </c>
    </row>
  </sheetData>
  <sortState xmlns:xlrd2="http://schemas.microsoft.com/office/spreadsheetml/2017/richdata2" ref="A2:B22">
    <sortCondition ref="A2:A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Components</vt:lpstr>
      <vt:lpstr>Rx</vt:lpstr>
      <vt:lpstr>Tx</vt:lpstr>
      <vt:lpstr>Transducers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Edwards</dc:creator>
  <cp:lastModifiedBy>juicy</cp:lastModifiedBy>
  <dcterms:created xsi:type="dcterms:W3CDTF">2015-06-05T18:17:20Z</dcterms:created>
  <dcterms:modified xsi:type="dcterms:W3CDTF">2021-10-20T13:04:21Z</dcterms:modified>
</cp:coreProperties>
</file>