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90" activeTab="3"/>
  </bookViews>
  <sheets>
    <sheet name="genetics &amp; heredity" sheetId="1" r:id="rId1"/>
    <sheet name="biology" sheetId="2" r:id="rId2"/>
    <sheet name="biochemistry molecular biology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<sst xmlns="http://schemas.openxmlformats.org/spreadsheetml/2006/main" count="2323" uniqueCount="1430">
  <si>
    <t>Journal name</t>
  </si>
  <si>
    <t>JCR Abbreviation</t>
  </si>
  <si>
    <t>ISSN</t>
  </si>
  <si>
    <t>eISSN</t>
  </si>
  <si>
    <t>Total Citations 2021</t>
  </si>
  <si>
    <t>2021 JIF</t>
  </si>
  <si>
    <t>JIF Quartile 2021</t>
  </si>
  <si>
    <t>2021 JCI</t>
  </si>
  <si>
    <t>% of OA Gold 2021</t>
  </si>
  <si>
    <t>Total Citations 2022</t>
  </si>
  <si>
    <t>2022 JIF</t>
  </si>
  <si>
    <t>JIF Quartile 2022</t>
  </si>
  <si>
    <t>2022 JCI</t>
  </si>
  <si>
    <t>% of OA Gold 2022</t>
  </si>
  <si>
    <t>Citation 2023</t>
  </si>
  <si>
    <t>Citation 2024</t>
  </si>
  <si>
    <t>Article Count 2021 &amp; 2022</t>
  </si>
  <si>
    <t>Predicted IF 2023</t>
  </si>
  <si>
    <t>Citation 2022</t>
  </si>
  <si>
    <t>Article Count 2020 &amp; 2021</t>
  </si>
  <si>
    <t>Predicted IF 2022</t>
  </si>
  <si>
    <t>AMERICAN JOURNAL OF HUMAN GENETICS</t>
  </si>
  <si>
    <t>AM J HUM GENET</t>
  </si>
  <si>
    <t>0002-9297</t>
  </si>
  <si>
    <t>1537-6605</t>
  </si>
  <si>
    <t>45,295</t>
  </si>
  <si>
    <t>11.043</t>
  </si>
  <si>
    <t>Q1</t>
  </si>
  <si>
    <t>2.52</t>
  </si>
  <si>
    <t>19.26%</t>
  </si>
  <si>
    <t>41,181</t>
  </si>
  <si>
    <t>9.8</t>
  </si>
  <si>
    <t>2.59</t>
  </si>
  <si>
    <t>82.08%</t>
  </si>
  <si>
    <t>Annual Review of Genetics</t>
  </si>
  <si>
    <t>ANNU REV GENET</t>
  </si>
  <si>
    <t>0066-4197</t>
  </si>
  <si>
    <t>1545-2948</t>
  </si>
  <si>
    <t>9,320</t>
  </si>
  <si>
    <t>13.826</t>
  </si>
  <si>
    <t>1.6</t>
  </si>
  <si>
    <t>0%</t>
  </si>
  <si>
    <t>8,530</t>
  </si>
  <si>
    <t>11.1</t>
  </si>
  <si>
    <t>1.36</t>
  </si>
  <si>
    <t>Annual Review of Genomics and Human Genetics</t>
  </si>
  <si>
    <t>ANNU REV GENOM HUM G</t>
  </si>
  <si>
    <t>1527-8204</t>
  </si>
  <si>
    <t>1545-293X</t>
  </si>
  <si>
    <t>3,473</t>
  </si>
  <si>
    <t>9.34</t>
  </si>
  <si>
    <t>1.01</t>
  </si>
  <si>
    <t>7.81%</t>
  </si>
  <si>
    <t>3,290</t>
  </si>
  <si>
    <t>8.7</t>
  </si>
  <si>
    <t>1.09</t>
  </si>
  <si>
    <t>42.86%</t>
  </si>
  <si>
    <t>Biology of Sex Differences</t>
  </si>
  <si>
    <t>BIOL SEX DIFFER</t>
  </si>
  <si>
    <t>N/A</t>
  </si>
  <si>
    <t>2042-6410</t>
  </si>
  <si>
    <t>2,974</t>
  </si>
  <si>
    <t>8.811</t>
  </si>
  <si>
    <t>1.35</t>
  </si>
  <si>
    <t>99.46%</t>
  </si>
  <si>
    <t>3,009</t>
  </si>
  <si>
    <t>7.9</t>
  </si>
  <si>
    <t>1.39</t>
  </si>
  <si>
    <t>99.51%</t>
  </si>
  <si>
    <t>BMC GENOMICS</t>
  </si>
  <si>
    <t>1471-2164</t>
  </si>
  <si>
    <t>/</t>
  </si>
  <si>
    <t>54,565</t>
  </si>
  <si>
    <t>4.4</t>
  </si>
  <si>
    <t>99.69%</t>
  </si>
  <si>
    <t>Briefings in Functional Genomics</t>
  </si>
  <si>
    <t>BRIEF FUNCT GENOMICS</t>
  </si>
  <si>
    <t>2041-2649</t>
  </si>
  <si>
    <t>2041-2657</t>
  </si>
  <si>
    <t>2,318</t>
  </si>
  <si>
    <t>4.84</t>
  </si>
  <si>
    <t>0.69</t>
  </si>
  <si>
    <t>14.42%</t>
  </si>
  <si>
    <t>CANCER GENE THERAPY</t>
  </si>
  <si>
    <t>CANCER GENE THER</t>
  </si>
  <si>
    <t>0929-1903</t>
  </si>
  <si>
    <t>1476-5500</t>
  </si>
  <si>
    <t>4,649</t>
  </si>
  <si>
    <t>5.854</t>
  </si>
  <si>
    <t>1.28</t>
  </si>
  <si>
    <t>22.4%</t>
  </si>
  <si>
    <t>4,880</t>
  </si>
  <si>
    <t>6.4</t>
  </si>
  <si>
    <t>1.24</t>
  </si>
  <si>
    <t>28.27%</t>
  </si>
  <si>
    <t>Circulation-Genomic and Precision Medicine</t>
  </si>
  <si>
    <t>CIRC-GENOM PRECIS ME</t>
  </si>
  <si>
    <t>2574-8300</t>
  </si>
  <si>
    <t>1,587</t>
  </si>
  <si>
    <t>7.465</t>
  </si>
  <si>
    <t>1.29</t>
  </si>
  <si>
    <t>29.12%</t>
  </si>
  <si>
    <t>2,029</t>
  </si>
  <si>
    <t>7.4</t>
  </si>
  <si>
    <t>1.5</t>
  </si>
  <si>
    <t>28.18%</t>
  </si>
  <si>
    <t>Clinical Epigenetics</t>
  </si>
  <si>
    <t>CLIN EPIGENETICS</t>
  </si>
  <si>
    <t>1868-7075</t>
  </si>
  <si>
    <t>1868-7083</t>
  </si>
  <si>
    <t>7,031</t>
  </si>
  <si>
    <t>7.28</t>
  </si>
  <si>
    <t>1.25</t>
  </si>
  <si>
    <t>99.31%</t>
  </si>
  <si>
    <t>7,724</t>
  </si>
  <si>
    <t>5.7</t>
  </si>
  <si>
    <t>99.3%</t>
  </si>
  <si>
    <t>Environmental Microbiome</t>
  </si>
  <si>
    <t>ENVIRON MICROBIOME</t>
  </si>
  <si>
    <t>2524-6372</t>
  </si>
  <si>
    <t>188</t>
  </si>
  <si>
    <t>6.36</t>
  </si>
  <si>
    <t>1.32</t>
  </si>
  <si>
    <t>100%</t>
  </si>
  <si>
    <t>457</t>
  </si>
  <si>
    <t>1.56</t>
  </si>
  <si>
    <t>Epigenetics</t>
  </si>
  <si>
    <t>EPIGENETICS-US</t>
  </si>
  <si>
    <t>1559-2294</t>
  </si>
  <si>
    <t>1559-2308</t>
  </si>
  <si>
    <t>7,395</t>
  </si>
  <si>
    <t>4.861</t>
  </si>
  <si>
    <t>0.82</t>
  </si>
  <si>
    <t>30.03%</t>
  </si>
  <si>
    <t>Epigenetics &amp; Chromatin</t>
  </si>
  <si>
    <t>EPIGENET CHROMATIN</t>
  </si>
  <si>
    <t>1756-8935</t>
  </si>
  <si>
    <t>2,924</t>
  </si>
  <si>
    <t>5.488</t>
  </si>
  <si>
    <t>1.11</t>
  </si>
  <si>
    <t>EUROPEAN JOURNAL OF HUMAN GENETICS</t>
  </si>
  <si>
    <t>EUR J HUM GENET</t>
  </si>
  <si>
    <t>1018-4813</t>
  </si>
  <si>
    <t>1476-5438</t>
  </si>
  <si>
    <t>13,788</t>
  </si>
  <si>
    <t>5.351</t>
  </si>
  <si>
    <t>0.99</t>
  </si>
  <si>
    <t>38.39%</t>
  </si>
  <si>
    <t>13,086</t>
  </si>
  <si>
    <t>5.2</t>
  </si>
  <si>
    <t>1.03</t>
  </si>
  <si>
    <t>45.29%</t>
  </si>
  <si>
    <t>Frontiers in Genetics</t>
  </si>
  <si>
    <t>FRONT GENET</t>
  </si>
  <si>
    <t>1664-8021</t>
  </si>
  <si>
    <t>4.772</t>
  </si>
  <si>
    <t>0.9</t>
  </si>
  <si>
    <t>99.44%</t>
  </si>
  <si>
    <t>GENE THERAPY</t>
  </si>
  <si>
    <t>GENE THER</t>
  </si>
  <si>
    <t>0969-7128</t>
  </si>
  <si>
    <t>1476-5462</t>
  </si>
  <si>
    <t>7,545</t>
  </si>
  <si>
    <t>5.1</t>
  </si>
  <si>
    <t>0.97</t>
  </si>
  <si>
    <t>31.56%</t>
  </si>
  <si>
    <t>GENES &amp; DEVELOPMENT</t>
  </si>
  <si>
    <t>GENE DEV</t>
  </si>
  <si>
    <t>0890-9369</t>
  </si>
  <si>
    <t>1549-5477</t>
  </si>
  <si>
    <t>64,203</t>
  </si>
  <si>
    <t>12.89</t>
  </si>
  <si>
    <t>2.15</t>
  </si>
  <si>
    <t>97.94%</t>
  </si>
  <si>
    <t>54,132</t>
  </si>
  <si>
    <t>10.5</t>
  </si>
  <si>
    <t>2.03</t>
  </si>
  <si>
    <t>97.89%</t>
  </si>
  <si>
    <t>Genes &amp; Diseases</t>
  </si>
  <si>
    <t>GENES DIS</t>
  </si>
  <si>
    <t>2352-4820</t>
  </si>
  <si>
    <t>2352-3042</t>
  </si>
  <si>
    <t>2,732</t>
  </si>
  <si>
    <t>7.376</t>
  </si>
  <si>
    <t>1.04</t>
  </si>
  <si>
    <t>3,277</t>
  </si>
  <si>
    <t>6.8</t>
  </si>
  <si>
    <t>1.1</t>
  </si>
  <si>
    <t>97.45%</t>
  </si>
  <si>
    <t>GENES AND IMMUNITY</t>
  </si>
  <si>
    <t>GENES IMMUN</t>
  </si>
  <si>
    <t>1466-4879</t>
  </si>
  <si>
    <t>1476-5470</t>
  </si>
  <si>
    <t>2,994</t>
  </si>
  <si>
    <t>5</t>
  </si>
  <si>
    <t>0.67</t>
  </si>
  <si>
    <t>35.29%</t>
  </si>
  <si>
    <t>GENETICS IN MEDICINE</t>
  </si>
  <si>
    <t>GENET MED</t>
  </si>
  <si>
    <t>1098-3600</t>
  </si>
  <si>
    <t>1530-0366</t>
  </si>
  <si>
    <t>20,165</t>
  </si>
  <si>
    <t>8.864</t>
  </si>
  <si>
    <t>2.06</t>
  </si>
  <si>
    <t>30.33%</t>
  </si>
  <si>
    <t>20,773</t>
  </si>
  <si>
    <t>8.8</t>
  </si>
  <si>
    <t>2.1</t>
  </si>
  <si>
    <t>68.51%</t>
  </si>
  <si>
    <t>GENETICS SELECTION EVOLUTION</t>
  </si>
  <si>
    <t>GENET SEL EVOL</t>
  </si>
  <si>
    <t>0999-193X</t>
  </si>
  <si>
    <t>1297-9686</t>
  </si>
  <si>
    <t>4,796</t>
  </si>
  <si>
    <t>1.61</t>
  </si>
  <si>
    <t>GENOME BIOLOGY</t>
  </si>
  <si>
    <t>GENOME BIOL</t>
  </si>
  <si>
    <t>1474-760X</t>
  </si>
  <si>
    <t>66,281</t>
  </si>
  <si>
    <t>18.01</t>
  </si>
  <si>
    <t>3.27</t>
  </si>
  <si>
    <t>99.53%</t>
  </si>
  <si>
    <t>68,817</t>
  </si>
  <si>
    <t>12.3</t>
  </si>
  <si>
    <t>99.17%</t>
  </si>
  <si>
    <t>Genome Medicine</t>
  </si>
  <si>
    <t>GENOME MED</t>
  </si>
  <si>
    <t>1756-994X</t>
  </si>
  <si>
    <t>10,220</t>
  </si>
  <si>
    <t>15.266</t>
  </si>
  <si>
    <t>2.66</t>
  </si>
  <si>
    <t>99.71%</t>
  </si>
  <si>
    <t>11,529</t>
  </si>
  <si>
    <t>2.96</t>
  </si>
  <si>
    <t>GENOME RESEARCH</t>
  </si>
  <si>
    <t>GENOME RES</t>
  </si>
  <si>
    <t>1088-9051</t>
  </si>
  <si>
    <t>1549-5469</t>
  </si>
  <si>
    <t>51,169</t>
  </si>
  <si>
    <t>9.438</t>
  </si>
  <si>
    <t>2.05</t>
  </si>
  <si>
    <t>47,141</t>
  </si>
  <si>
    <t>7</t>
  </si>
  <si>
    <t>1.79</t>
  </si>
  <si>
    <t>98.97%</t>
  </si>
  <si>
    <t>GENOMICS</t>
  </si>
  <si>
    <t>0888-7543</t>
  </si>
  <si>
    <t>1089-8646</t>
  </si>
  <si>
    <t>13,817</t>
  </si>
  <si>
    <t>52.51%</t>
  </si>
  <si>
    <t>GENOMICS PROTEOMICS &amp; BIOINFORMATICS</t>
  </si>
  <si>
    <t>GENOM PROTEOM BIOINF</t>
  </si>
  <si>
    <t>1672-0229</t>
  </si>
  <si>
    <t>2210-3244</t>
  </si>
  <si>
    <t>4,138</t>
  </si>
  <si>
    <t>6.409</t>
  </si>
  <si>
    <t>1.4</t>
  </si>
  <si>
    <t>88.08%</t>
  </si>
  <si>
    <t>5,050</t>
  </si>
  <si>
    <t>9.5</t>
  </si>
  <si>
    <t>2.07</t>
  </si>
  <si>
    <t>86.92%</t>
  </si>
  <si>
    <t>Horticulture Research</t>
  </si>
  <si>
    <t>HORTIC RES-ENGLAND</t>
  </si>
  <si>
    <t>2662-6810</t>
  </si>
  <si>
    <t>2052-7276</t>
  </si>
  <si>
    <t>4,617</t>
  </si>
  <si>
    <t>7.291</t>
  </si>
  <si>
    <t>1.91</t>
  </si>
  <si>
    <t>99.67%</t>
  </si>
  <si>
    <t>7,792</t>
  </si>
  <si>
    <t>2.21</t>
  </si>
  <si>
    <t>92.76%</t>
  </si>
  <si>
    <t>HUMAN GENE THERAPY</t>
  </si>
  <si>
    <t>HUM GENE THER</t>
  </si>
  <si>
    <t>1043-0342</t>
  </si>
  <si>
    <t>1557-7422</t>
  </si>
  <si>
    <t>7,588</t>
  </si>
  <si>
    <t>4.793</t>
  </si>
  <si>
    <t>1.13</t>
  </si>
  <si>
    <t>12.69%</t>
  </si>
  <si>
    <t>6,764</t>
  </si>
  <si>
    <t>4.2</t>
  </si>
  <si>
    <t>18.55%</t>
  </si>
  <si>
    <t>HUMAN GENETICS</t>
  </si>
  <si>
    <t>HUM GENET</t>
  </si>
  <si>
    <t>0340-6717</t>
  </si>
  <si>
    <t>1432-1203</t>
  </si>
  <si>
    <t>10,895</t>
  </si>
  <si>
    <t>5.881</t>
  </si>
  <si>
    <t>29.33%</t>
  </si>
  <si>
    <t>10,034</t>
  </si>
  <si>
    <t>5.3</t>
  </si>
  <si>
    <t>1.02</t>
  </si>
  <si>
    <t>30.3%</t>
  </si>
  <si>
    <t>Human Genomics</t>
  </si>
  <si>
    <t>HUM GENOMICS</t>
  </si>
  <si>
    <t>1473-9542</t>
  </si>
  <si>
    <t>1479-7364</t>
  </si>
  <si>
    <t>2,187</t>
  </si>
  <si>
    <t>6.481</t>
  </si>
  <si>
    <t>2,176</t>
  </si>
  <si>
    <t>4.5</t>
  </si>
  <si>
    <t>99.43%</t>
  </si>
  <si>
    <t>HUMAN MOLECULAR GENETICS</t>
  </si>
  <si>
    <t>HUM MOL GENET</t>
  </si>
  <si>
    <t>0964-6906</t>
  </si>
  <si>
    <t>1460-2083</t>
  </si>
  <si>
    <t>47,419</t>
  </si>
  <si>
    <t>5.121</t>
  </si>
  <si>
    <t>1.12</t>
  </si>
  <si>
    <t>32.75%</t>
  </si>
  <si>
    <t>Journal of Genetics and Genomics</t>
  </si>
  <si>
    <t>J GENET GENOMICS</t>
  </si>
  <si>
    <t>1673-8527</t>
  </si>
  <si>
    <t>1873-5533</t>
  </si>
  <si>
    <t>3,128</t>
  </si>
  <si>
    <t>5.723</t>
  </si>
  <si>
    <t>0.61</t>
  </si>
  <si>
    <t>17.35%</t>
  </si>
  <si>
    <t>3,712</t>
  </si>
  <si>
    <t>5.9</t>
  </si>
  <si>
    <t>0.89</t>
  </si>
  <si>
    <t>23.98%</t>
  </si>
  <si>
    <t>JOURNAL OF INHERITED METABOLIC DISEASE</t>
  </si>
  <si>
    <t>J INHERIT METAB DIS</t>
  </si>
  <si>
    <t>0141-8955</t>
  </si>
  <si>
    <t>1573-2665</t>
  </si>
  <si>
    <t>7,548</t>
  </si>
  <si>
    <t>38.11%</t>
  </si>
  <si>
    <t>JOURNAL OF MEDICAL GENETICS</t>
  </si>
  <si>
    <t>J MED GENET</t>
  </si>
  <si>
    <t>0022-2593</t>
  </si>
  <si>
    <t>1468-6244</t>
  </si>
  <si>
    <t>15,564</t>
  </si>
  <si>
    <t>5.945</t>
  </si>
  <si>
    <t>31.16%</t>
  </si>
  <si>
    <t>JOURNAL OF MOLECULAR MEDICINE-JMM</t>
  </si>
  <si>
    <t>J MOL MED</t>
  </si>
  <si>
    <t>0946-2716</t>
  </si>
  <si>
    <t>1432-1440</t>
  </si>
  <si>
    <t>10,316</t>
  </si>
  <si>
    <t>5.606</t>
  </si>
  <si>
    <t>1</t>
  </si>
  <si>
    <t>34.9%</t>
  </si>
  <si>
    <t>9,284</t>
  </si>
  <si>
    <t>4.7</t>
  </si>
  <si>
    <t>0.94</t>
  </si>
  <si>
    <t>37.99%</t>
  </si>
  <si>
    <t>Microbial Genomics</t>
  </si>
  <si>
    <t>MICROB GENOMICS</t>
  </si>
  <si>
    <t>2057-5858</t>
  </si>
  <si>
    <t>3,090</t>
  </si>
  <si>
    <t>4.868</t>
  </si>
  <si>
    <t>1.08</t>
  </si>
  <si>
    <t>99.75%</t>
  </si>
  <si>
    <t>MITOCHONDRION</t>
  </si>
  <si>
    <t>1567-7249</t>
  </si>
  <si>
    <t>1872-8278</t>
  </si>
  <si>
    <t>5,395</t>
  </si>
  <si>
    <t>0.74</t>
  </si>
  <si>
    <t>17.95%</t>
  </si>
  <si>
    <t>Mobile DNA</t>
  </si>
  <si>
    <t>MOBILE DNA-UK</t>
  </si>
  <si>
    <t>1759-8753</t>
  </si>
  <si>
    <t>1,536</t>
  </si>
  <si>
    <t>4.9</t>
  </si>
  <si>
    <t>1.16</t>
  </si>
  <si>
    <t>98.81%</t>
  </si>
  <si>
    <t>Molecular Autism</t>
  </si>
  <si>
    <t>MOL AUTISM</t>
  </si>
  <si>
    <t>2040-2392</t>
  </si>
  <si>
    <t>4,292</t>
  </si>
  <si>
    <t>6.503</t>
  </si>
  <si>
    <t>1.42</t>
  </si>
  <si>
    <t>99.52%</t>
  </si>
  <si>
    <t>4,228</t>
  </si>
  <si>
    <t>6.2</t>
  </si>
  <si>
    <t>1.46</t>
  </si>
  <si>
    <t>MOLECULAR BIOLOGY AND EVOLUTION</t>
  </si>
  <si>
    <t>MOL BIOL EVOL</t>
  </si>
  <si>
    <t>0737-4038</t>
  </si>
  <si>
    <t>1537-1719</t>
  </si>
  <si>
    <t>67,310</t>
  </si>
  <si>
    <t>2.98</t>
  </si>
  <si>
    <t>76.98%</t>
  </si>
  <si>
    <t>64,994</t>
  </si>
  <si>
    <t>10.7</t>
  </si>
  <si>
    <t>2.19</t>
  </si>
  <si>
    <t>83.27%</t>
  </si>
  <si>
    <t>MOLECULAR PHYLOGENETICS AND EVOLUTION</t>
  </si>
  <si>
    <t>MOL PHYLOGENET EVOL</t>
  </si>
  <si>
    <t>1055-7903</t>
  </si>
  <si>
    <t>1095-9513</t>
  </si>
  <si>
    <t>24,136</t>
  </si>
  <si>
    <t>5.019</t>
  </si>
  <si>
    <t>1.06</t>
  </si>
  <si>
    <t>11.12%</t>
  </si>
  <si>
    <t>MOLECULAR THERAPY</t>
  </si>
  <si>
    <t>MOL THER</t>
  </si>
  <si>
    <t>1525-0016</t>
  </si>
  <si>
    <t>1525-0024</t>
  </si>
  <si>
    <t>28,047</t>
  </si>
  <si>
    <t>12.91</t>
  </si>
  <si>
    <t>2.58</t>
  </si>
  <si>
    <t>91.28%</t>
  </si>
  <si>
    <t>27,418</t>
  </si>
  <si>
    <t>12.4</t>
  </si>
  <si>
    <t>2.72</t>
  </si>
  <si>
    <t>93.36%</t>
  </si>
  <si>
    <t>MUTATION RESEARCH-REVIEWS IN MUTATION RESEARCH</t>
  </si>
  <si>
    <t>MUTAT RES-REV MUTAT</t>
  </si>
  <si>
    <t>1383-5742</t>
  </si>
  <si>
    <t>1388-2139</t>
  </si>
  <si>
    <t>4,287</t>
  </si>
  <si>
    <t>7.015</t>
  </si>
  <si>
    <t>0.75</t>
  </si>
  <si>
    <t>13.08%</t>
  </si>
  <si>
    <t>3,737</t>
  </si>
  <si>
    <t>20.2%</t>
  </si>
  <si>
    <t>NATURE GENETICS</t>
  </si>
  <si>
    <t>NAT GENET</t>
  </si>
  <si>
    <t>1061-4036</t>
  </si>
  <si>
    <t>1546-1718</t>
  </si>
  <si>
    <t>120,884</t>
  </si>
  <si>
    <t>41.376</t>
  </si>
  <si>
    <t>8.77</t>
  </si>
  <si>
    <t>9.98%</t>
  </si>
  <si>
    <t>111,677</t>
  </si>
  <si>
    <t>30.8</t>
  </si>
  <si>
    <t>9.35</t>
  </si>
  <si>
    <t>20.64%</t>
  </si>
  <si>
    <t>NATURE REVIEWS GENETICS</t>
  </si>
  <si>
    <t>NAT REV GENET</t>
  </si>
  <si>
    <t>1471-0056</t>
  </si>
  <si>
    <t>1471-0064</t>
  </si>
  <si>
    <t>46,472</t>
  </si>
  <si>
    <t>59.924</t>
  </si>
  <si>
    <t>6.14</t>
  </si>
  <si>
    <t>3.95%</t>
  </si>
  <si>
    <t>43,862</t>
  </si>
  <si>
    <t>42.7</t>
  </si>
  <si>
    <t>6.24</t>
  </si>
  <si>
    <t>5.84%</t>
  </si>
  <si>
    <t>npj Genomic Medicine</t>
  </si>
  <si>
    <t>NPJ GENOM MED</t>
  </si>
  <si>
    <t>2056-7944</t>
  </si>
  <si>
    <t>1,345</t>
  </si>
  <si>
    <t>6.083</t>
  </si>
  <si>
    <t>1.45</t>
  </si>
  <si>
    <t>99.45%</t>
  </si>
  <si>
    <t>1,728</t>
  </si>
  <si>
    <t>1.34</t>
  </si>
  <si>
    <t>99.12%</t>
  </si>
  <si>
    <t>ONCOGENE</t>
  </si>
  <si>
    <t>0950-9232</t>
  </si>
  <si>
    <t>1476-5594</t>
  </si>
  <si>
    <t>81,646</t>
  </si>
  <si>
    <t>8.756</t>
  </si>
  <si>
    <t>1.66</t>
  </si>
  <si>
    <t>34.5%</t>
  </si>
  <si>
    <t>74,751</t>
  </si>
  <si>
    <t>8</t>
  </si>
  <si>
    <t>34.41%</t>
  </si>
  <si>
    <t>PHYSIOLOGICAL GENOMICS</t>
  </si>
  <si>
    <t>PHYSIOL GENOMICS</t>
  </si>
  <si>
    <t>1094-8341</t>
  </si>
  <si>
    <t>1531-2267</t>
  </si>
  <si>
    <t>5,086</t>
  </si>
  <si>
    <t>4.6</t>
  </si>
  <si>
    <t>0.7</t>
  </si>
  <si>
    <t>7.8%</t>
  </si>
  <si>
    <t>Plant Genome</t>
  </si>
  <si>
    <t>PLANT GENOME-US</t>
  </si>
  <si>
    <t>1940-3372</t>
  </si>
  <si>
    <t>3,117</t>
  </si>
  <si>
    <t>82.13%</t>
  </si>
  <si>
    <t>PLoS Genetics</t>
  </si>
  <si>
    <t>PLOS GENET</t>
  </si>
  <si>
    <t>1553-7404</t>
  </si>
  <si>
    <t>56,586</t>
  </si>
  <si>
    <t>6.02</t>
  </si>
  <si>
    <t>50,379</t>
  </si>
  <si>
    <t>1.31</t>
  </si>
  <si>
    <t>97.84%</t>
  </si>
  <si>
    <t>THEORETICAL AND APPLIED GENETICS</t>
  </si>
  <si>
    <t>THEOR APPL GENET</t>
  </si>
  <si>
    <t>0040-5752</t>
  </si>
  <si>
    <t>1432-2242</t>
  </si>
  <si>
    <t>26,103</t>
  </si>
  <si>
    <t>5.574</t>
  </si>
  <si>
    <t>1.57</t>
  </si>
  <si>
    <t>26.33%</t>
  </si>
  <si>
    <t>25,634</t>
  </si>
  <si>
    <t>5.4</t>
  </si>
  <si>
    <t>1.41</t>
  </si>
  <si>
    <t>28.85%</t>
  </si>
  <si>
    <t>TRENDS IN ECOLOGY &amp; EVOLUTION</t>
  </si>
  <si>
    <t>TRENDS ECOL EVOL</t>
  </si>
  <si>
    <t>0169-5347</t>
  </si>
  <si>
    <t>1872-8383</t>
  </si>
  <si>
    <t>44,907</t>
  </si>
  <si>
    <t>20.589</t>
  </si>
  <si>
    <t>22.69%</t>
  </si>
  <si>
    <t>39,957</t>
  </si>
  <si>
    <t>16.8</t>
  </si>
  <si>
    <t>1.89</t>
  </si>
  <si>
    <t>37.84%</t>
  </si>
  <si>
    <t>TRENDS IN GENETICS</t>
  </si>
  <si>
    <t>TRENDS GENET</t>
  </si>
  <si>
    <t>0168-9525</t>
  </si>
  <si>
    <t>1362-4555</t>
  </si>
  <si>
    <t>15,686</t>
  </si>
  <si>
    <t>11.821</t>
  </si>
  <si>
    <t>22.67%</t>
  </si>
  <si>
    <t>14,568</t>
  </si>
  <si>
    <t>11.4</t>
  </si>
  <si>
    <t>1.43</t>
  </si>
  <si>
    <t>34.22%</t>
  </si>
  <si>
    <t>min</t>
  </si>
  <si>
    <t>median</t>
  </si>
  <si>
    <t>mean</t>
  </si>
  <si>
    <t>BIOELECTROCHEMISTRY</t>
  </si>
  <si>
    <t>1567-5394</t>
  </si>
  <si>
    <t>1878-562X</t>
  </si>
  <si>
    <t>7,093</t>
  </si>
  <si>
    <t>5.76</t>
  </si>
  <si>
    <t>1.19</t>
  </si>
  <si>
    <t>10.28%</t>
  </si>
  <si>
    <t>7,086</t>
  </si>
  <si>
    <t>1.2</t>
  </si>
  <si>
    <t>17.08%</t>
  </si>
  <si>
    <t>BIOESSAYS</t>
  </si>
  <si>
    <t>0265-9247</t>
  </si>
  <si>
    <t>1521-1878</t>
  </si>
  <si>
    <t>12,321</t>
  </si>
  <si>
    <t>4.653</t>
  </si>
  <si>
    <t>0.81</t>
  </si>
  <si>
    <t>33.33%</t>
  </si>
  <si>
    <t>BIOLOGICAL RESEARCH</t>
  </si>
  <si>
    <t>BIOL RES</t>
  </si>
  <si>
    <t>0716-9760</t>
  </si>
  <si>
    <t>0717-6287</t>
  </si>
  <si>
    <t>3,299</t>
  </si>
  <si>
    <t>7.634</t>
  </si>
  <si>
    <t>99.35%</t>
  </si>
  <si>
    <t>3,442</t>
  </si>
  <si>
    <t>6.7</t>
  </si>
  <si>
    <t>1.49</t>
  </si>
  <si>
    <t>99.25%</t>
  </si>
  <si>
    <t>BIOLOGICAL REVIEWS</t>
  </si>
  <si>
    <t>BIOL REV</t>
  </si>
  <si>
    <t>1464-7931</t>
  </si>
  <si>
    <t>1469-185X</t>
  </si>
  <si>
    <t>19,210</t>
  </si>
  <si>
    <t>14.355</t>
  </si>
  <si>
    <t>2.64</t>
  </si>
  <si>
    <t>35.28%</t>
  </si>
  <si>
    <t>18,737</t>
  </si>
  <si>
    <t>10</t>
  </si>
  <si>
    <t>32.96%</t>
  </si>
  <si>
    <t>Biology Direct</t>
  </si>
  <si>
    <t>BIOL DIRECT</t>
  </si>
  <si>
    <t>1745-6150</t>
  </si>
  <si>
    <t>2,618</t>
  </si>
  <si>
    <t>7.173</t>
  </si>
  <si>
    <t>98.72%</t>
  </si>
  <si>
    <t>2,372</t>
  </si>
  <si>
    <t>5.5</t>
  </si>
  <si>
    <t>97.92%</t>
  </si>
  <si>
    <t>Biology-Basel</t>
  </si>
  <si>
    <t>BIOLOGY-BASEL</t>
  </si>
  <si>
    <t>2079-7737</t>
  </si>
  <si>
    <t>6,091</t>
  </si>
  <si>
    <t>5.168</t>
  </si>
  <si>
    <t>0.92</t>
  </si>
  <si>
    <t>94.78%</t>
  </si>
  <si>
    <t>BIOSCIENCE</t>
  </si>
  <si>
    <t>0006-3568</t>
  </si>
  <si>
    <t>1525-3244</t>
  </si>
  <si>
    <t>24,508</t>
  </si>
  <si>
    <t>11.572</t>
  </si>
  <si>
    <t>2.37</t>
  </si>
  <si>
    <t>35.32%</t>
  </si>
  <si>
    <t>21,513</t>
  </si>
  <si>
    <t>10.1</t>
  </si>
  <si>
    <t>2.33</t>
  </si>
  <si>
    <t>38.78%</t>
  </si>
  <si>
    <t>BioScience Trends</t>
  </si>
  <si>
    <t>BIOSCI TRENDS</t>
  </si>
  <si>
    <t>1881-7815</t>
  </si>
  <si>
    <t>1881-7823</t>
  </si>
  <si>
    <t>2,711</t>
  </si>
  <si>
    <t>9.083</t>
  </si>
  <si>
    <t>2,080</t>
  </si>
  <si>
    <t>BMC BIOLOGY</t>
  </si>
  <si>
    <t>BMC BIOL</t>
  </si>
  <si>
    <t>1741-7007</t>
  </si>
  <si>
    <t>10,352</t>
  </si>
  <si>
    <t>7.364</t>
  </si>
  <si>
    <t>99.63%</t>
  </si>
  <si>
    <t>10,390</t>
  </si>
  <si>
    <t>1.52</t>
  </si>
  <si>
    <t>99.72%</t>
  </si>
  <si>
    <t>Communications Biology</t>
  </si>
  <si>
    <t>COMMUN BIOL</t>
  </si>
  <si>
    <t>2399-3642</t>
  </si>
  <si>
    <t>11,444</t>
  </si>
  <si>
    <t>6.548</t>
  </si>
  <si>
    <t>99.84%</t>
  </si>
  <si>
    <t>18,298</t>
  </si>
  <si>
    <t>1.65</t>
  </si>
  <si>
    <t>99.85%</t>
  </si>
  <si>
    <t>COMPUTERS IN BIOLOGY AND MEDICINE</t>
  </si>
  <si>
    <t>COMPUT BIOL MED</t>
  </si>
  <si>
    <t>0010-4825</t>
  </si>
  <si>
    <t>1879-0534</t>
  </si>
  <si>
    <t>14,531</t>
  </si>
  <si>
    <t>6.698</t>
  </si>
  <si>
    <t>1.47</t>
  </si>
  <si>
    <t>11.04%</t>
  </si>
  <si>
    <t>21,417</t>
  </si>
  <si>
    <t>7.7</t>
  </si>
  <si>
    <t>1.63</t>
  </si>
  <si>
    <t>16.08%</t>
  </si>
  <si>
    <t>CURRENT BIOLOGY</t>
  </si>
  <si>
    <t>CURR BIOL</t>
  </si>
  <si>
    <t>0960-9822</t>
  </si>
  <si>
    <t>1879-0445</t>
  </si>
  <si>
    <t>85,128</t>
  </si>
  <si>
    <t>10.9</t>
  </si>
  <si>
    <t>1.83</t>
  </si>
  <si>
    <t>31.11%</t>
  </si>
  <si>
    <t>79,963</t>
  </si>
  <si>
    <t>9.2</t>
  </si>
  <si>
    <t>1.64</t>
  </si>
  <si>
    <t>80.57%</t>
  </si>
  <si>
    <t>Current Opinion in Insect Science</t>
  </si>
  <si>
    <t>CURR OPIN INSECT SCI</t>
  </si>
  <si>
    <t>2214-5745</t>
  </si>
  <si>
    <t>2214-5753</t>
  </si>
  <si>
    <t>4,250</t>
  </si>
  <si>
    <t>5.254</t>
  </si>
  <si>
    <t>14.29%</t>
  </si>
  <si>
    <t>4,512</t>
  </si>
  <si>
    <t>1.37</t>
  </si>
  <si>
    <t>38.87%</t>
  </si>
  <si>
    <t>eLife</t>
  </si>
  <si>
    <t>ELIFE</t>
  </si>
  <si>
    <t>2050-084X</t>
  </si>
  <si>
    <t>89,503</t>
  </si>
  <si>
    <t>8.713</t>
  </si>
  <si>
    <t>99.49%</t>
  </si>
  <si>
    <t>94,866</t>
  </si>
  <si>
    <t>EXCLI Journal</t>
  </si>
  <si>
    <t>EXCLI J</t>
  </si>
  <si>
    <t>1611-2156</t>
  </si>
  <si>
    <t>3,428</t>
  </si>
  <si>
    <t>FASEB JOURNAL</t>
  </si>
  <si>
    <t>FASEB J</t>
  </si>
  <si>
    <t>0892-6638</t>
  </si>
  <si>
    <t>1530-6860</t>
  </si>
  <si>
    <t>59,831</t>
  </si>
  <si>
    <t>5.834</t>
  </si>
  <si>
    <t>0.98</t>
  </si>
  <si>
    <t>19.71%</t>
  </si>
  <si>
    <t>54,965</t>
  </si>
  <si>
    <t>4.8</t>
  </si>
  <si>
    <t>0.93</t>
  </si>
  <si>
    <t>25.73%</t>
  </si>
  <si>
    <t>Interface Focus</t>
  </si>
  <si>
    <t>INTERFACE FOCUS</t>
  </si>
  <si>
    <t>2042-8898</t>
  </si>
  <si>
    <t>2042-8901</t>
  </si>
  <si>
    <t>3,459</t>
  </si>
  <si>
    <t>4.661</t>
  </si>
  <si>
    <t>39.06%</t>
  </si>
  <si>
    <t>3,265</t>
  </si>
  <si>
    <t>49.67%</t>
  </si>
  <si>
    <t>Life Science Alliance</t>
  </si>
  <si>
    <t>LIFE SCI ALLIANCE</t>
  </si>
  <si>
    <t>2575-1077</t>
  </si>
  <si>
    <t>2,253</t>
  </si>
  <si>
    <t>5.781</t>
  </si>
  <si>
    <t>99.14%</t>
  </si>
  <si>
    <t>2,684</t>
  </si>
  <si>
    <t>98.59%</t>
  </si>
  <si>
    <t>PHILOSOPHICAL TRANSACTIONS OF THE ROYAL SOCIETY B-BIOLOGICAL SCIENCES</t>
  </si>
  <si>
    <t>PHILOS T R SOC B</t>
  </si>
  <si>
    <t>0962-8436</t>
  </si>
  <si>
    <t>1471-2970</t>
  </si>
  <si>
    <t>62,965</t>
  </si>
  <si>
    <t>6.671</t>
  </si>
  <si>
    <t>1.38</t>
  </si>
  <si>
    <t>30.99%</t>
  </si>
  <si>
    <t>57,332</t>
  </si>
  <si>
    <t>6.3</t>
  </si>
  <si>
    <t>38.41%</t>
  </si>
  <si>
    <t>Physics of Life Reviews</t>
  </si>
  <si>
    <t>PHYS LIFE REV</t>
  </si>
  <si>
    <t>1571-0645</t>
  </si>
  <si>
    <t>1873-1457</t>
  </si>
  <si>
    <t>2,121</t>
  </si>
  <si>
    <t>9.833</t>
  </si>
  <si>
    <t>11.32%</t>
  </si>
  <si>
    <t>1,950</t>
  </si>
  <si>
    <t>11.7</t>
  </si>
  <si>
    <t>1.33</t>
  </si>
  <si>
    <t>28.21%</t>
  </si>
  <si>
    <t>PLOS BIOLOGY</t>
  </si>
  <si>
    <t>PLOS BIOL</t>
  </si>
  <si>
    <t>1544-9173</t>
  </si>
  <si>
    <t>1545-7885</t>
  </si>
  <si>
    <t>44,891</t>
  </si>
  <si>
    <t>9.593</t>
  </si>
  <si>
    <t>1.99</t>
  </si>
  <si>
    <t>99.64%</t>
  </si>
  <si>
    <t>41,783</t>
  </si>
  <si>
    <t>98.31%</t>
  </si>
  <si>
    <t>PROCEEDINGS OF THE ROYAL SOCIETY B-BIOLOGICAL SCIENCES</t>
  </si>
  <si>
    <t>P ROY SOC B-BIOL SCI</t>
  </si>
  <si>
    <t>0962-8452</t>
  </si>
  <si>
    <t>1471-2954</t>
  </si>
  <si>
    <t>67,729</t>
  </si>
  <si>
    <t>5.531</t>
  </si>
  <si>
    <t>1.27</t>
  </si>
  <si>
    <t>32.73%</t>
  </si>
  <si>
    <t>60,567</t>
  </si>
  <si>
    <t>1.22</t>
  </si>
  <si>
    <t>42.2%</t>
  </si>
  <si>
    <t>QUARTERLY REVIEW OF BIOLOGY</t>
  </si>
  <si>
    <t>Q REV BIOL</t>
  </si>
  <si>
    <t>0033-5770</t>
  </si>
  <si>
    <t>1539-7718</t>
  </si>
  <si>
    <t>4,826</t>
  </si>
  <si>
    <t>6.75</t>
  </si>
  <si>
    <t>0.66</t>
  </si>
  <si>
    <t>4.76%</t>
  </si>
  <si>
    <t>4,280</t>
  </si>
  <si>
    <t>6.5</t>
  </si>
  <si>
    <t>0.72</t>
  </si>
  <si>
    <t>21.05%</t>
  </si>
  <si>
    <t>SAUDI JOURNAL OF BIOLOGICAL SCIENCES</t>
  </si>
  <si>
    <t>SAUDI J BIOL SCI</t>
  </si>
  <si>
    <t>1319-562X</t>
  </si>
  <si>
    <t>2213-7106</t>
  </si>
  <si>
    <t>13,661</t>
  </si>
  <si>
    <t>97.33%</t>
  </si>
  <si>
    <t>Science China-Life Sciences</t>
  </si>
  <si>
    <t>SCI CHINA LIFE SCI</t>
  </si>
  <si>
    <t>1674-7305</t>
  </si>
  <si>
    <t>1869-1889</t>
  </si>
  <si>
    <t>7,304</t>
  </si>
  <si>
    <t>10.384</t>
  </si>
  <si>
    <t>1.95</t>
  </si>
  <si>
    <t>1.05%</t>
  </si>
  <si>
    <t>7,523</t>
  </si>
  <si>
    <t>9.1</t>
  </si>
  <si>
    <t>1.76</t>
  </si>
  <si>
    <t>1.25%</t>
  </si>
  <si>
    <t>AMERICAN JOURNAL OF RESPIRATORY CELL AND MOLECULAR BIOLOGY</t>
  </si>
  <si>
    <t>AM J RESP CELL MOL</t>
  </si>
  <si>
    <t>1044-1549</t>
  </si>
  <si>
    <t>1535-4989</t>
  </si>
  <si>
    <t>16,259</t>
  </si>
  <si>
    <t>7.748</t>
  </si>
  <si>
    <t>6.57%</t>
  </si>
  <si>
    <t>14,397</t>
  </si>
  <si>
    <t>7.27%</t>
  </si>
  <si>
    <t>AMYLOID-JOURNAL OF PROTEIN FOLDING DISORDERS</t>
  </si>
  <si>
    <t>AMYLOID</t>
  </si>
  <si>
    <t>1350-6129</t>
  </si>
  <si>
    <t>1744-2818</t>
  </si>
  <si>
    <t>2,335</t>
  </si>
  <si>
    <t>6.571</t>
  </si>
  <si>
    <t>23.08%</t>
  </si>
  <si>
    <t>2,184</t>
  </si>
  <si>
    <t>0.88</t>
  </si>
  <si>
    <t>29.75%</t>
  </si>
  <si>
    <t>Annual Review of Biochemistry</t>
  </si>
  <si>
    <t>ANNU REV BIOCHEM</t>
  </si>
  <si>
    <t>0066-4154</t>
  </si>
  <si>
    <t>1545-4509</t>
  </si>
  <si>
    <t>25,139</t>
  </si>
  <si>
    <t>27.258</t>
  </si>
  <si>
    <t>2.44</t>
  </si>
  <si>
    <t>2.13%</t>
  </si>
  <si>
    <t>22,840</t>
  </si>
  <si>
    <t>16.6</t>
  </si>
  <si>
    <t>2.17</t>
  </si>
  <si>
    <t>2.15%</t>
  </si>
  <si>
    <t>Antioxidants</t>
  </si>
  <si>
    <t>ANTIOXIDANTS-BASEL</t>
  </si>
  <si>
    <t>2076-3921</t>
  </si>
  <si>
    <t>21,453</t>
  </si>
  <si>
    <t>7.675</t>
  </si>
  <si>
    <t>95.81%</t>
  </si>
  <si>
    <t>35,932</t>
  </si>
  <si>
    <t>1.23</t>
  </si>
  <si>
    <t>ANTIOXIDANTS &amp; REDOX SIGNALING</t>
  </si>
  <si>
    <t>ANTIOXID REDOX SIGN</t>
  </si>
  <si>
    <t>1523-0864</t>
  </si>
  <si>
    <t>1557-7716</t>
  </si>
  <si>
    <t>29,117</t>
  </si>
  <si>
    <t>7.468</t>
  </si>
  <si>
    <t>1.26</t>
  </si>
  <si>
    <t>9.6%</t>
  </si>
  <si>
    <t>26,167</t>
  </si>
  <si>
    <t>6.6</t>
  </si>
  <si>
    <t>9.07%</t>
  </si>
  <si>
    <t>APOPTOSIS</t>
  </si>
  <si>
    <t>1360-8185</t>
  </si>
  <si>
    <t>1573-675X</t>
  </si>
  <si>
    <t>7,038</t>
  </si>
  <si>
    <t>7.2</t>
  </si>
  <si>
    <t>0.87</t>
  </si>
  <si>
    <t>20.98%</t>
  </si>
  <si>
    <t>Biochimica et Biophysica Acta-Gene Regulatory Mechanisms</t>
  </si>
  <si>
    <t>BBA-GENE REGUL MECH</t>
  </si>
  <si>
    <t>1874-9399</t>
  </si>
  <si>
    <t>1876-4320</t>
  </si>
  <si>
    <t>8,926</t>
  </si>
  <si>
    <t>6.304</t>
  </si>
  <si>
    <t>12.79%</t>
  </si>
  <si>
    <t>BIOCHIMICA ET BIOPHYSICA ACTA-MOLECULAR BASIS OF DISEASE</t>
  </si>
  <si>
    <t>BBA-MOL BASIS DIS</t>
  </si>
  <si>
    <t>0925-4439</t>
  </si>
  <si>
    <t>1879-260X</t>
  </si>
  <si>
    <t>22,720</t>
  </si>
  <si>
    <t>6.633</t>
  </si>
  <si>
    <t>11.06%</t>
  </si>
  <si>
    <t>21,020</t>
  </si>
  <si>
    <t>54.8%</t>
  </si>
  <si>
    <t>BIOCHIMICA ET BIOPHYSICA ACTA-REVIEWS ON CANCER</t>
  </si>
  <si>
    <t>BBA-REV CANCER</t>
  </si>
  <si>
    <t>0304-419X</t>
  </si>
  <si>
    <t>1879-2561</t>
  </si>
  <si>
    <t>8,255</t>
  </si>
  <si>
    <t>11.414</t>
  </si>
  <si>
    <t>1.21</t>
  </si>
  <si>
    <t>17.63%</t>
  </si>
  <si>
    <t>9,303</t>
  </si>
  <si>
    <t>11.2</t>
  </si>
  <si>
    <t>22.19%</t>
  </si>
  <si>
    <t>BIOCONJUGATE CHEMISTRY</t>
  </si>
  <si>
    <t>BIOCONJUGATE CHEM</t>
  </si>
  <si>
    <t>1043-1802</t>
  </si>
  <si>
    <t>1520-4812</t>
  </si>
  <si>
    <t>19,625</t>
  </si>
  <si>
    <t>6.069</t>
  </si>
  <si>
    <t>9.09%</t>
  </si>
  <si>
    <t>BIOFACTORS</t>
  </si>
  <si>
    <t>0951-6433</t>
  </si>
  <si>
    <t>1872-8081</t>
  </si>
  <si>
    <t>5,614</t>
  </si>
  <si>
    <t>6.438</t>
  </si>
  <si>
    <t>3.58%</t>
  </si>
  <si>
    <t>5,686</t>
  </si>
  <si>
    <t>6</t>
  </si>
  <si>
    <t>6.59%</t>
  </si>
  <si>
    <t>BIOMACROMOLECULES</t>
  </si>
  <si>
    <t>1525-7797</t>
  </si>
  <si>
    <t>1526-4602</t>
  </si>
  <si>
    <t>46,965</t>
  </si>
  <si>
    <t>6.979</t>
  </si>
  <si>
    <t>1.48</t>
  </si>
  <si>
    <t>11.82%</t>
  </si>
  <si>
    <t>42,679</t>
  </si>
  <si>
    <t>9.99%</t>
  </si>
  <si>
    <t>Biomedical Journal</t>
  </si>
  <si>
    <t>BIOMED J</t>
  </si>
  <si>
    <t>2319-4170</t>
  </si>
  <si>
    <t>2320-2890</t>
  </si>
  <si>
    <t>2,388</t>
  </si>
  <si>
    <t>7.892</t>
  </si>
  <si>
    <t>1.18</t>
  </si>
  <si>
    <t>2,788</t>
  </si>
  <si>
    <t>98.83%</t>
  </si>
  <si>
    <t>Biomolecules</t>
  </si>
  <si>
    <t>BIOMOLECULES</t>
  </si>
  <si>
    <t>2218-273X</t>
  </si>
  <si>
    <t>31,406</t>
  </si>
  <si>
    <t>99.57%</t>
  </si>
  <si>
    <t>CELL</t>
  </si>
  <si>
    <t>0092-8674</t>
  </si>
  <si>
    <t>1097-4172</t>
  </si>
  <si>
    <t>362,239</t>
  </si>
  <si>
    <t>66.85</t>
  </si>
  <si>
    <t>8.92</t>
  </si>
  <si>
    <t>18.5%</t>
  </si>
  <si>
    <t>338,069</t>
  </si>
  <si>
    <t>64.5</t>
  </si>
  <si>
    <t>9.52</t>
  </si>
  <si>
    <t>75.68%</t>
  </si>
  <si>
    <t>Cell and Bioscience</t>
  </si>
  <si>
    <t>CELL BIOSCI</t>
  </si>
  <si>
    <t>2045-3701</t>
  </si>
  <si>
    <t>4,562</t>
  </si>
  <si>
    <t>9.597</t>
  </si>
  <si>
    <t>1.17</t>
  </si>
  <si>
    <t>99.77%</t>
  </si>
  <si>
    <t>5,677</t>
  </si>
  <si>
    <t>7.5</t>
  </si>
  <si>
    <t>Cell Chemical Biology</t>
  </si>
  <si>
    <t>CELL CHEM BIOL</t>
  </si>
  <si>
    <t>2451-9448</t>
  </si>
  <si>
    <t>6,651</t>
  </si>
  <si>
    <t>9.039</t>
  </si>
  <si>
    <t>8.83%</t>
  </si>
  <si>
    <t>7,285</t>
  </si>
  <si>
    <t>8.6</t>
  </si>
  <si>
    <t>75.87%</t>
  </si>
  <si>
    <t>CELL DEATH AND DIFFERENTIATION</t>
  </si>
  <si>
    <t>CELL DEATH DIFFER</t>
  </si>
  <si>
    <t>1350-9047</t>
  </si>
  <si>
    <t>1476-5403</t>
  </si>
  <si>
    <t>31,033</t>
  </si>
  <si>
    <t>12.073</t>
  </si>
  <si>
    <t>1.87</t>
  </si>
  <si>
    <t>46.72%</t>
  </si>
  <si>
    <t>31,913</t>
  </si>
  <si>
    <t>1.8</t>
  </si>
  <si>
    <t>48.65%</t>
  </si>
  <si>
    <t>Cell Systems</t>
  </si>
  <si>
    <t>CELL SYST</t>
  </si>
  <si>
    <t>2405-4712</t>
  </si>
  <si>
    <t>2405-4720</t>
  </si>
  <si>
    <t>8,047</t>
  </si>
  <si>
    <t>11.091</t>
  </si>
  <si>
    <t>1.71</t>
  </si>
  <si>
    <t>42.75%</t>
  </si>
  <si>
    <t>8,614</t>
  </si>
  <si>
    <t>9.3</t>
  </si>
  <si>
    <t>80.33%</t>
  </si>
  <si>
    <t>CELLULAR &amp; MOLECULAR BIOLOGY LETTERS</t>
  </si>
  <si>
    <t>CELL MOL BIOL LETT</t>
  </si>
  <si>
    <t>1425-8153</t>
  </si>
  <si>
    <t>1689-1392</t>
  </si>
  <si>
    <t>2,685</t>
  </si>
  <si>
    <t>8.712</t>
  </si>
  <si>
    <t>0.96</t>
  </si>
  <si>
    <t>99.36%</t>
  </si>
  <si>
    <t>3,275</t>
  </si>
  <si>
    <t>8.3</t>
  </si>
  <si>
    <t>CELLULAR AND MOLECULAR LIFE SCIENCES</t>
  </si>
  <si>
    <t>CELL MOL LIFE SCI</t>
  </si>
  <si>
    <t>1420-682X</t>
  </si>
  <si>
    <t>1420-9071</t>
  </si>
  <si>
    <t>38,743</t>
  </si>
  <si>
    <t>9.234</t>
  </si>
  <si>
    <t>37,643</t>
  </si>
  <si>
    <t>0.91</t>
  </si>
  <si>
    <t>43.89%</t>
  </si>
  <si>
    <t>Computational and Structural Biotechnology Journal</t>
  </si>
  <si>
    <t>COMPUT STRUCT BIOTEC</t>
  </si>
  <si>
    <t>2001-0370</t>
  </si>
  <si>
    <t>6,437</t>
  </si>
  <si>
    <t>6.155</t>
  </si>
  <si>
    <t>97.65%</t>
  </si>
  <si>
    <t>9,223</t>
  </si>
  <si>
    <t>92.03%</t>
  </si>
  <si>
    <t>CRITICAL REVIEWS IN BIOCHEMISTRY AND MOLECULAR BIOLOGY</t>
  </si>
  <si>
    <t>CRIT REV BIOCHEM MOL</t>
  </si>
  <si>
    <t>1040-9238</t>
  </si>
  <si>
    <t>1549-7798</t>
  </si>
  <si>
    <t>5,108</t>
  </si>
  <si>
    <t>8.697</t>
  </si>
  <si>
    <t>0.8</t>
  </si>
  <si>
    <t>19.23%</t>
  </si>
  <si>
    <t>4,441</t>
  </si>
  <si>
    <t>23.26%</t>
  </si>
  <si>
    <t>CURRENT OPINION IN CHEMICAL BIOLOGY</t>
  </si>
  <si>
    <t>CURR OPIN CHEM BIOL</t>
  </si>
  <si>
    <t>1367-5931</t>
  </si>
  <si>
    <t>1879-0402</t>
  </si>
  <si>
    <t>12,464</t>
  </si>
  <si>
    <t>8.972</t>
  </si>
  <si>
    <t>14.95%</t>
  </si>
  <si>
    <t>11,310</t>
  </si>
  <si>
    <t>7.8</t>
  </si>
  <si>
    <t>37.66%</t>
  </si>
  <si>
    <t>CURRENT OPINION IN STRUCTURAL BIOLOGY</t>
  </si>
  <si>
    <t>CURR OPIN STRUC BIOL</t>
  </si>
  <si>
    <t>0959-440X</t>
  </si>
  <si>
    <t>1879-033X</t>
  </si>
  <si>
    <t>13,407</t>
  </si>
  <si>
    <t>7.786</t>
  </si>
  <si>
    <t>19.59%</t>
  </si>
  <si>
    <t>12,242</t>
  </si>
  <si>
    <t>38.55%</t>
  </si>
  <si>
    <t>CYTOKINE &amp; GROWTH FACTOR REVIEWS</t>
  </si>
  <si>
    <t>CYTOKINE GROWTH F R</t>
  </si>
  <si>
    <t>1359-6101</t>
  </si>
  <si>
    <t>1879-0305</t>
  </si>
  <si>
    <t>9,002</t>
  </si>
  <si>
    <t>17.66</t>
  </si>
  <si>
    <t>15.95%</t>
  </si>
  <si>
    <t>8,423</t>
  </si>
  <si>
    <t>13</t>
  </si>
  <si>
    <t>20%</t>
  </si>
  <si>
    <t>EMBO JOURNAL</t>
  </si>
  <si>
    <t>EMBO J</t>
  </si>
  <si>
    <t>0261-4189</t>
  </si>
  <si>
    <t>1460-2075</t>
  </si>
  <si>
    <t>80,543</t>
  </si>
  <si>
    <t>13.783</t>
  </si>
  <si>
    <t>1.84</t>
  </si>
  <si>
    <t>43.81%</t>
  </si>
  <si>
    <t>70,290</t>
  </si>
  <si>
    <t>1.85</t>
  </si>
  <si>
    <t>59.8%</t>
  </si>
  <si>
    <t>EMBO REPORTS</t>
  </si>
  <si>
    <t>EMBO REP</t>
  </si>
  <si>
    <t>1469-221X</t>
  </si>
  <si>
    <t>1469-3178</t>
  </si>
  <si>
    <t>21,711</t>
  </si>
  <si>
    <t>9.421</t>
  </si>
  <si>
    <t>37.44%</t>
  </si>
  <si>
    <t>20,656</t>
  </si>
  <si>
    <t>1.14</t>
  </si>
  <si>
    <t>49.86%</t>
  </si>
  <si>
    <t>Essays in Biochemistry</t>
  </si>
  <si>
    <t>ESSAYS BIOCHEM</t>
  </si>
  <si>
    <t>0071-1365</t>
  </si>
  <si>
    <t>1744-1358</t>
  </si>
  <si>
    <t>4,569</t>
  </si>
  <si>
    <t>7.258</t>
  </si>
  <si>
    <t>0.73</t>
  </si>
  <si>
    <t>34.88%</t>
  </si>
  <si>
    <t>4,898</t>
  </si>
  <si>
    <t>0.65</t>
  </si>
  <si>
    <t>37.97%</t>
  </si>
  <si>
    <t>EXPERIMENTAL AND MOLECULAR MEDICINE</t>
  </si>
  <si>
    <t>EXP MOL MED</t>
  </si>
  <si>
    <t>1226-3613</t>
  </si>
  <si>
    <t>2092-6413</t>
  </si>
  <si>
    <t>12,197</t>
  </si>
  <si>
    <t>12.172</t>
  </si>
  <si>
    <t>13,641</t>
  </si>
  <si>
    <t>12.8</t>
  </si>
  <si>
    <t>EXPERT REVIEWS IN MOLECULAR MEDICINE</t>
  </si>
  <si>
    <t>EXPERT REV MOL MED</t>
  </si>
  <si>
    <t>1462-3994</t>
  </si>
  <si>
    <t>2,282</t>
  </si>
  <si>
    <t>7.615</t>
  </si>
  <si>
    <t>25%</t>
  </si>
  <si>
    <t>1,991</t>
  </si>
  <si>
    <t>Food &amp; Function</t>
  </si>
  <si>
    <t>FOOD FUNCT</t>
  </si>
  <si>
    <t>2042-6496</t>
  </si>
  <si>
    <t>2042-650X</t>
  </si>
  <si>
    <t>27,282</t>
  </si>
  <si>
    <t>6.317</t>
  </si>
  <si>
    <t>5.78%</t>
  </si>
  <si>
    <t>33,081</t>
  </si>
  <si>
    <t>6.1</t>
  </si>
  <si>
    <t>1.15</t>
  </si>
  <si>
    <t>6.98%</t>
  </si>
  <si>
    <t>FREE RADICAL BIOLOGY AND MEDICINE</t>
  </si>
  <si>
    <t>FREE RADICAL BIO MED</t>
  </si>
  <si>
    <t>0891-5849</t>
  </si>
  <si>
    <t>1873-4596</t>
  </si>
  <si>
    <t>55,523</t>
  </si>
  <si>
    <t>8.101</t>
  </si>
  <si>
    <t>14.38%</t>
  </si>
  <si>
    <t>52,956</t>
  </si>
  <si>
    <t>24%</t>
  </si>
  <si>
    <t>Frontiers in Molecular Biosciences</t>
  </si>
  <si>
    <t>FRONT MOL BIOSCI</t>
  </si>
  <si>
    <t>2296-889X</t>
  </si>
  <si>
    <t>6,864</t>
  </si>
  <si>
    <t>6.113</t>
  </si>
  <si>
    <t>International Journal of Biological Macromolecules</t>
  </si>
  <si>
    <t>INT J BIOL MACROMOL</t>
  </si>
  <si>
    <t>0141-8130</t>
  </si>
  <si>
    <t>1879-0003</t>
  </si>
  <si>
    <t>112,372</t>
  </si>
  <si>
    <t>8.025</t>
  </si>
  <si>
    <t>2.96%</t>
  </si>
  <si>
    <t>131,764</t>
  </si>
  <si>
    <t>8.2</t>
  </si>
  <si>
    <t>1.44</t>
  </si>
  <si>
    <t>4.52%</t>
  </si>
  <si>
    <t>International Journal of Biological Sciences</t>
  </si>
  <si>
    <t>INT J BIOL SCI</t>
  </si>
  <si>
    <t>1449-2288</t>
  </si>
  <si>
    <t>14,100</t>
  </si>
  <si>
    <t>10.75</t>
  </si>
  <si>
    <t>1.88</t>
  </si>
  <si>
    <t>99.88%</t>
  </si>
  <si>
    <t>15,182</t>
  </si>
  <si>
    <t>1.69</t>
  </si>
  <si>
    <t>99.7%</t>
  </si>
  <si>
    <t>INTERNATIONAL JOURNAL OF MOLECULAR SCIENCES</t>
  </si>
  <si>
    <t>INT J MOL SCI</t>
  </si>
  <si>
    <t>1422-0067</t>
  </si>
  <si>
    <t>211,519</t>
  </si>
  <si>
    <t>6.208</t>
  </si>
  <si>
    <t>96.25%</t>
  </si>
  <si>
    <t>281,932</t>
  </si>
  <si>
    <t>5.6</t>
  </si>
  <si>
    <t>0.71</t>
  </si>
  <si>
    <t>International Review of Cell and Molecular Biology</t>
  </si>
  <si>
    <t>INT REV CEL MOL BIO</t>
  </si>
  <si>
    <t>1937-6448</t>
  </si>
  <si>
    <t>3,388</t>
  </si>
  <si>
    <t>6.42</t>
  </si>
  <si>
    <t>0.57</t>
  </si>
  <si>
    <t>JOURNAL OF ENZYME INHIBITION AND MEDICINAL CHEMISTRY</t>
  </si>
  <si>
    <t>J ENZYM INHIB MED CH</t>
  </si>
  <si>
    <t>1475-6366</t>
  </si>
  <si>
    <t>1475-6374</t>
  </si>
  <si>
    <t>8,774</t>
  </si>
  <si>
    <t>97.91%</t>
  </si>
  <si>
    <t>Journal of Integrative Plant Biology</t>
  </si>
  <si>
    <t>J INTEGR PLANT BIOL</t>
  </si>
  <si>
    <t>1672-9072</t>
  </si>
  <si>
    <t>1744-7909</t>
  </si>
  <si>
    <t>8,456</t>
  </si>
  <si>
    <t>9.106</t>
  </si>
  <si>
    <t>1.58</t>
  </si>
  <si>
    <t>15.79%</t>
  </si>
  <si>
    <t>10,416</t>
  </si>
  <si>
    <t>19.82%</t>
  </si>
  <si>
    <t>JOURNAL OF LIPID RESEARCH</t>
  </si>
  <si>
    <t>J LIPID RES</t>
  </si>
  <si>
    <t>0022-2275</t>
  </si>
  <si>
    <t>1539-7262</t>
  </si>
  <si>
    <t>29,128</t>
  </si>
  <si>
    <t>6.676</t>
  </si>
  <si>
    <t>98.86%</t>
  </si>
  <si>
    <t>26,197</t>
  </si>
  <si>
    <t>1.07</t>
  </si>
  <si>
    <t>97.44%</t>
  </si>
  <si>
    <t>JOURNAL OF MOLECULAR BIOLOGY</t>
  </si>
  <si>
    <t>J MOL BIOL</t>
  </si>
  <si>
    <t>0022-2836</t>
  </si>
  <si>
    <t>1089-8638</t>
  </si>
  <si>
    <t>66,672</t>
  </si>
  <si>
    <t>6.151</t>
  </si>
  <si>
    <t>25.65%</t>
  </si>
  <si>
    <t>60,108</t>
  </si>
  <si>
    <t>38.73%</t>
  </si>
  <si>
    <t>JOURNAL OF NUTRITIONAL BIOCHEMISTRY</t>
  </si>
  <si>
    <t>J NUTR BIOCHEM</t>
  </si>
  <si>
    <t>0955-2863</t>
  </si>
  <si>
    <t>1873-4847</t>
  </si>
  <si>
    <t>15,277</t>
  </si>
  <si>
    <t>6.117</t>
  </si>
  <si>
    <t>9.67%</t>
  </si>
  <si>
    <t>14,656</t>
  </si>
  <si>
    <t>20.14%</t>
  </si>
  <si>
    <t>JOURNAL OF PHOTOCHEMISTRY AND PHOTOBIOLOGY B-BIOLOGY</t>
  </si>
  <si>
    <t>J PHOTOCH PHOTOBIO B</t>
  </si>
  <si>
    <t>1011-1344</t>
  </si>
  <si>
    <t>1873-2682</t>
  </si>
  <si>
    <t>18,610</t>
  </si>
  <si>
    <t>6.814</t>
  </si>
  <si>
    <t>4.85%</t>
  </si>
  <si>
    <t>MATRIX BIOLOGY</t>
  </si>
  <si>
    <t>MATRIX BIOL</t>
  </si>
  <si>
    <t>0945-053X</t>
  </si>
  <si>
    <t>1569-1802</t>
  </si>
  <si>
    <t>9,415</t>
  </si>
  <si>
    <t>10.447</t>
  </si>
  <si>
    <t>1.62</t>
  </si>
  <si>
    <t>19.9%</t>
  </si>
  <si>
    <t>8,644</t>
  </si>
  <si>
    <t>6.9</t>
  </si>
  <si>
    <t>41.54%</t>
  </si>
  <si>
    <t>MOLECULAR ASPECTS OF MEDICINE</t>
  </si>
  <si>
    <t>MOL ASPECTS MED</t>
  </si>
  <si>
    <t>0098-2997</t>
  </si>
  <si>
    <t>1872-9452</t>
  </si>
  <si>
    <t>8,986</t>
  </si>
  <si>
    <t>16.337</t>
  </si>
  <si>
    <t>9,129</t>
  </si>
  <si>
    <t>10.6</t>
  </si>
  <si>
    <t>26.62%</t>
  </si>
  <si>
    <t>Molecular Cancer</t>
  </si>
  <si>
    <t>MOL CANCER</t>
  </si>
  <si>
    <t>1476-4598</t>
  </si>
  <si>
    <t>32,252</t>
  </si>
  <si>
    <t>41.444</t>
  </si>
  <si>
    <t>4.77</t>
  </si>
  <si>
    <t>36,241</t>
  </si>
  <si>
    <t>37.3</t>
  </si>
  <si>
    <t>5.43</t>
  </si>
  <si>
    <t>Molecular Cell</t>
  </si>
  <si>
    <t>MOL CELL</t>
  </si>
  <si>
    <t>1097-2765</t>
  </si>
  <si>
    <t>1097-4164</t>
  </si>
  <si>
    <t>94,258</t>
  </si>
  <si>
    <t>19.328</t>
  </si>
  <si>
    <t>2.88</t>
  </si>
  <si>
    <t>17.64%</t>
  </si>
  <si>
    <t>86,313</t>
  </si>
  <si>
    <t>16</t>
  </si>
  <si>
    <t>2.8</t>
  </si>
  <si>
    <t>70.47%</t>
  </si>
  <si>
    <t>MOLECULAR ECOLOGY</t>
  </si>
  <si>
    <t>MOL ECOL</t>
  </si>
  <si>
    <t>0962-1083</t>
  </si>
  <si>
    <t>1365-294X</t>
  </si>
  <si>
    <t>45,664</t>
  </si>
  <si>
    <t>6.622</t>
  </si>
  <si>
    <t>1.3</t>
  </si>
  <si>
    <t>24.9%</t>
  </si>
  <si>
    <t>Molecular Ecology Resources</t>
  </si>
  <si>
    <t>MOL ECOL RESOUR</t>
  </si>
  <si>
    <t>1755-098X</t>
  </si>
  <si>
    <t>1755-0998</t>
  </si>
  <si>
    <t>15,145</t>
  </si>
  <si>
    <t>8.678</t>
  </si>
  <si>
    <t>25.71%</t>
  </si>
  <si>
    <t>14,786</t>
  </si>
  <si>
    <t>27.52%</t>
  </si>
  <si>
    <t>MOLECULAR MEDICINE</t>
  </si>
  <si>
    <t>MOL MED</t>
  </si>
  <si>
    <t>1076-1551</t>
  </si>
  <si>
    <t>1528-3658</t>
  </si>
  <si>
    <t>7,036</t>
  </si>
  <si>
    <t>6.382</t>
  </si>
  <si>
    <t>7,013</t>
  </si>
  <si>
    <t>0.95</t>
  </si>
  <si>
    <t>Molecular Plant</t>
  </si>
  <si>
    <t>MOL PLANT</t>
  </si>
  <si>
    <t>1674-2052</t>
  </si>
  <si>
    <t>1752-9867</t>
  </si>
  <si>
    <t>20,242</t>
  </si>
  <si>
    <t>21.949</t>
  </si>
  <si>
    <t>3.71</t>
  </si>
  <si>
    <t>20.54%</t>
  </si>
  <si>
    <t>24,114</t>
  </si>
  <si>
    <t>27.5</t>
  </si>
  <si>
    <t>4.32</t>
  </si>
  <si>
    <t>84.62%</t>
  </si>
  <si>
    <t>MOLECULAR PSYCHIATRY</t>
  </si>
  <si>
    <t>MOL PSYCHIATR</t>
  </si>
  <si>
    <t>1359-4184</t>
  </si>
  <si>
    <t>1476-5578</t>
  </si>
  <si>
    <t>33,324</t>
  </si>
  <si>
    <t>13.437</t>
  </si>
  <si>
    <t>44.5%</t>
  </si>
  <si>
    <t>33,254</t>
  </si>
  <si>
    <t>11</t>
  </si>
  <si>
    <t>2.45</t>
  </si>
  <si>
    <t>45.71%</t>
  </si>
  <si>
    <t>Molecular Systems Biology</t>
  </si>
  <si>
    <t>MOL SYST BIOL</t>
  </si>
  <si>
    <t>1744-4292</t>
  </si>
  <si>
    <t>11,036</t>
  </si>
  <si>
    <t>12.744</t>
  </si>
  <si>
    <t>1.9</t>
  </si>
  <si>
    <t>76.85%</t>
  </si>
  <si>
    <t>10,370</t>
  </si>
  <si>
    <t>9.9</t>
  </si>
  <si>
    <t>1.78</t>
  </si>
  <si>
    <t>56.68%</t>
  </si>
  <si>
    <t>NATURAL PRODUCT REPORTS</t>
  </si>
  <si>
    <t>NAT PROD REP</t>
  </si>
  <si>
    <t>0265-0568</t>
  </si>
  <si>
    <t>1460-4752</t>
  </si>
  <si>
    <t>14,564</t>
  </si>
  <si>
    <t>15.111</t>
  </si>
  <si>
    <t>17.9%</t>
  </si>
  <si>
    <t>13,843</t>
  </si>
  <si>
    <t>11.9</t>
  </si>
  <si>
    <t>20.15%</t>
  </si>
  <si>
    <t>Nature Chemical Biology</t>
  </si>
  <si>
    <t>NAT CHEM BIOL</t>
  </si>
  <si>
    <t>1552-4450</t>
  </si>
  <si>
    <t>1552-4469</t>
  </si>
  <si>
    <t>31,123</t>
  </si>
  <si>
    <t>16.284</t>
  </si>
  <si>
    <t>2.84</t>
  </si>
  <si>
    <t>1.3%</t>
  </si>
  <si>
    <t>30,143</t>
  </si>
  <si>
    <t>14.8</t>
  </si>
  <si>
    <t>2.77</t>
  </si>
  <si>
    <t>7.97%</t>
  </si>
  <si>
    <t>NATURE MEDICINE</t>
  </si>
  <si>
    <t>NAT MED</t>
  </si>
  <si>
    <t>1078-8956</t>
  </si>
  <si>
    <t>1546-170X</t>
  </si>
  <si>
    <t>141,867</t>
  </si>
  <si>
    <t>87.244</t>
  </si>
  <si>
    <t>10.26%</t>
  </si>
  <si>
    <t>139,574</t>
  </si>
  <si>
    <t>82.9</t>
  </si>
  <si>
    <t>14.06</t>
  </si>
  <si>
    <t>28.1%</t>
  </si>
  <si>
    <t>NATURE STRUCTURAL &amp; MOLECULAR BIOLOGY</t>
  </si>
  <si>
    <t>NAT STRUCT MOL BIOL</t>
  </si>
  <si>
    <t>1545-9993</t>
  </si>
  <si>
    <t>1545-9985</t>
  </si>
  <si>
    <t>34,000</t>
  </si>
  <si>
    <t>18.361</t>
  </si>
  <si>
    <t>3</t>
  </si>
  <si>
    <t>4.29%</t>
  </si>
  <si>
    <t>30,445</t>
  </si>
  <si>
    <t>3.06</t>
  </si>
  <si>
    <t>15.04%</t>
  </si>
  <si>
    <t>NUCLEIC ACIDS RESEARCH</t>
  </si>
  <si>
    <t>NUCLEIC ACIDS RES</t>
  </si>
  <si>
    <t>0305-1048</t>
  </si>
  <si>
    <t>1362-4962</t>
  </si>
  <si>
    <t>284,490</t>
  </si>
  <si>
    <t>19.16</t>
  </si>
  <si>
    <t>3.09</t>
  </si>
  <si>
    <t>99.79%</t>
  </si>
  <si>
    <t>282,987</t>
  </si>
  <si>
    <t>14.9</t>
  </si>
  <si>
    <t>3.35</t>
  </si>
  <si>
    <t>91.99%</t>
  </si>
  <si>
    <t>Open Biology</t>
  </si>
  <si>
    <t>OPEN BIOL</t>
  </si>
  <si>
    <t>2046-2441</t>
  </si>
  <si>
    <t>5,228</t>
  </si>
  <si>
    <t>5,413</t>
  </si>
  <si>
    <t>5.8</t>
  </si>
  <si>
    <t>93.55%</t>
  </si>
  <si>
    <t>PLANT CELL</t>
  </si>
  <si>
    <t>1040-4651</t>
  </si>
  <si>
    <t>1532-298X</t>
  </si>
  <si>
    <t>67,319</t>
  </si>
  <si>
    <t>12.085</t>
  </si>
  <si>
    <t>2.3</t>
  </si>
  <si>
    <t>35.36%</t>
  </si>
  <si>
    <t>68,851</t>
  </si>
  <si>
    <t>12</t>
  </si>
  <si>
    <t>2.28</t>
  </si>
  <si>
    <t>41.44%</t>
  </si>
  <si>
    <t>Plant Communications</t>
  </si>
  <si>
    <t>PLANT COMMUN</t>
  </si>
  <si>
    <t>2590-3462</t>
  </si>
  <si>
    <t>743</t>
  </si>
  <si>
    <t>8.625</t>
  </si>
  <si>
    <t>1,497</t>
  </si>
  <si>
    <t>95.31%</t>
  </si>
  <si>
    <t>PROGRESS IN LIPID RESEARCH</t>
  </si>
  <si>
    <t>PROG LIPID RES</t>
  </si>
  <si>
    <t>0163-7827</t>
  </si>
  <si>
    <t>1873-2194</t>
  </si>
  <si>
    <t>7,982</t>
  </si>
  <si>
    <t>14.673</t>
  </si>
  <si>
    <t>18.48%</t>
  </si>
  <si>
    <t>7,560</t>
  </si>
  <si>
    <t>13.6</t>
  </si>
  <si>
    <t>1.59</t>
  </si>
  <si>
    <t>34.69%</t>
  </si>
  <si>
    <t>PROTEIN SCIENCE</t>
  </si>
  <si>
    <t>PROTEIN SCI</t>
  </si>
  <si>
    <t>0961-8368</t>
  </si>
  <si>
    <t>1469-896X</t>
  </si>
  <si>
    <t>18,673</t>
  </si>
  <si>
    <t>6.993</t>
  </si>
  <si>
    <t>18.65%</t>
  </si>
  <si>
    <t>18,981</t>
  </si>
  <si>
    <t>31.48%</t>
  </si>
  <si>
    <t>Redox Biology</t>
  </si>
  <si>
    <t>REDOX BIOL</t>
  </si>
  <si>
    <t>2213-2317</t>
  </si>
  <si>
    <t>20,557</t>
  </si>
  <si>
    <t>10.787</t>
  </si>
  <si>
    <t>1.82</t>
  </si>
  <si>
    <t>24,642</t>
  </si>
  <si>
    <t>95.49%</t>
  </si>
  <si>
    <t>Reviews of Physiology Biochemistry and Pharmacology</t>
  </si>
  <si>
    <t>REV PHYSIOL BIOCH P</t>
  </si>
  <si>
    <t>0303-4240</t>
  </si>
  <si>
    <t>920</t>
  </si>
  <si>
    <t>0.55</t>
  </si>
  <si>
    <t>3.23%</t>
  </si>
  <si>
    <t>Science Signaling</t>
  </si>
  <si>
    <t>SCI SIGNAL</t>
  </si>
  <si>
    <t>1945-0877</t>
  </si>
  <si>
    <t>1937-9145</t>
  </si>
  <si>
    <t>17,422</t>
  </si>
  <si>
    <t>9.714</t>
  </si>
  <si>
    <t>0.27%</t>
  </si>
  <si>
    <t>15,716</t>
  </si>
  <si>
    <t>7.3</t>
  </si>
  <si>
    <t>1.5%</t>
  </si>
  <si>
    <t>Signal Transduction and Targeted Therapy</t>
  </si>
  <si>
    <t>SIGNAL TRANSDUCT TAR</t>
  </si>
  <si>
    <t>2095-9907</t>
  </si>
  <si>
    <t>2059-3635</t>
  </si>
  <si>
    <t>11,025</t>
  </si>
  <si>
    <t>38.12</t>
  </si>
  <si>
    <t>19,678</t>
  </si>
  <si>
    <t>39.3</t>
  </si>
  <si>
    <t>3.7</t>
  </si>
  <si>
    <t>STRUCTURE</t>
  </si>
  <si>
    <t>0969-2126</t>
  </si>
  <si>
    <t>1878-4186</t>
  </si>
  <si>
    <t>15,623</t>
  </si>
  <si>
    <t>53.54%</t>
  </si>
  <si>
    <t>TRENDS IN BIOCHEMICAL SCIENCES</t>
  </si>
  <si>
    <t>TRENDS BIOCHEM SCI</t>
  </si>
  <si>
    <t>0968-0004</t>
  </si>
  <si>
    <t>1362-4326</t>
  </si>
  <si>
    <t>22,957</t>
  </si>
  <si>
    <t>14.264</t>
  </si>
  <si>
    <t>15.25%</t>
  </si>
  <si>
    <t>21,556</t>
  </si>
  <si>
    <t>13.8</t>
  </si>
  <si>
    <t>26.46%</t>
  </si>
  <si>
    <t>TRENDS IN MICROBIOLOGY</t>
  </si>
  <si>
    <t>TRENDS MICROBIOL</t>
  </si>
  <si>
    <t>0966-842X</t>
  </si>
  <si>
    <t>1878-4380</t>
  </si>
  <si>
    <t>19,958</t>
  </si>
  <si>
    <t>18.23</t>
  </si>
  <si>
    <t>19.75%</t>
  </si>
  <si>
    <t>18,957</t>
  </si>
  <si>
    <t>15.9</t>
  </si>
  <si>
    <t>29.72%</t>
  </si>
  <si>
    <t>TRENDS IN MOLECULAR MEDICINE</t>
  </si>
  <si>
    <t>TRENDS MOL MED</t>
  </si>
  <si>
    <t>1471-4914</t>
  </si>
  <si>
    <t>1471-499X</t>
  </si>
  <si>
    <t>14,585</t>
  </si>
  <si>
    <t>15.272</t>
  </si>
  <si>
    <t>13.91%</t>
  </si>
  <si>
    <t>13,691</t>
  </si>
  <si>
    <t>20.78%</t>
  </si>
  <si>
    <t>MIN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</si>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</sst>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b/>
      <sz val="16"/>
      <color theme="1"/>
      <name val="Times New Roman"/>
      <charset val="134"/>
    </font>
    <font>
      <sz val="16"/>
      <color theme="1"/>
      <name val="Times New Roman"/>
      <charset val="134"/>
    </font>
    <font>
      <sz val="16"/>
      <color rgb="FF00000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rgb="FF000000"/>
      <name val="Times New Roman"/>
      <charset val="134"/>
    </font>
    <font>
      <sz val="12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BDBDBD"/>
      </right>
      <top style="medium">
        <color auto="1"/>
      </top>
      <bottom style="medium">
        <color auto="1"/>
      </bottom>
      <diagonal/>
    </border>
    <border>
      <left style="thin">
        <color rgb="FFBDBDBD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5" fillId="0" borderId="0" xfId="0" applyFont="1" applyAlignment="1">
      <alignment wrapText="1"/>
    </xf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0" fontId="5" fillId="0" borderId="0" xfId="0" applyFont="1" applyFill="1"/>
    <xf numFmtId="0" fontId="4" fillId="0" borderId="0" xfId="0" applyFont="1" applyBorder="1"/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7" fillId="0" borderId="0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3" fontId="7" fillId="3" borderId="0" xfId="0" applyNumberFormat="1" applyFont="1" applyFill="1" applyBorder="1" applyAlignment="1">
      <alignment horizontal="center" wrapText="1"/>
    </xf>
    <xf numFmtId="0" fontId="5" fillId="0" borderId="0" xfId="0" applyFont="1" applyBorder="1"/>
    <xf numFmtId="0" fontId="5" fillId="3" borderId="0" xfId="0" applyFont="1" applyFill="1" applyBorder="1"/>
    <xf numFmtId="0" fontId="5" fillId="0" borderId="0" xfId="0" applyFont="1" applyFill="1" applyBorder="1"/>
    <xf numFmtId="3" fontId="8" fillId="0" borderId="2" xfId="0" applyNumberFormat="1" applyFont="1" applyBorder="1" applyAlignment="1">
      <alignment horizontal="center" wrapText="1"/>
    </xf>
    <xf numFmtId="3" fontId="8" fillId="0" borderId="3" xfId="0" applyNumberFormat="1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pane xSplit="1" topLeftCell="E1" activePane="topRight" state="frozen"/>
      <selection/>
      <selection pane="topRight" activeCell="Q44" sqref="Q44"/>
    </sheetView>
  </sheetViews>
  <sheetFormatPr defaultColWidth="9" defaultRowHeight="14"/>
  <cols>
    <col min="1" max="1" width="62.0909090909091" style="25" customWidth="1"/>
    <col min="2" max="2" width="19.3636363636364" style="25" customWidth="1"/>
    <col min="3" max="4" width="9.63636363636364" style="25" customWidth="1"/>
    <col min="5" max="5" width="8.36363636363636" style="25" customWidth="1"/>
    <col min="6" max="6" width="8.27272727272727" style="38" customWidth="1"/>
    <col min="7" max="7" width="6.81818181818182" style="25" customWidth="1"/>
    <col min="8" max="8" width="8.45454545454546" style="25" customWidth="1"/>
    <col min="9" max="10" width="8.36363636363636" style="25" customWidth="1"/>
    <col min="11" max="11" width="8.27272727272727" style="38" customWidth="1"/>
    <col min="12" max="12" width="7.72727272727273" style="25" customWidth="1"/>
    <col min="13" max="13" width="8.45454545454546" style="25" customWidth="1"/>
    <col min="14" max="14" width="8.36363636363636" style="25" customWidth="1"/>
    <col min="15" max="16" width="13.4545454545455" style="39" customWidth="1"/>
    <col min="17" max="17" width="26.1818181818182" style="39" customWidth="1"/>
    <col min="18" max="18" width="17.8181818181818" style="38" customWidth="1"/>
    <col min="19" max="21" width="26.1818181818182" style="25" customWidth="1"/>
    <col min="22" max="22" width="17.8181818181818" style="25" customWidth="1"/>
    <col min="23" max="16384" width="9" style="25"/>
  </cols>
  <sheetData>
    <row r="1" s="24" customFormat="1" spans="1:2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0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30" t="s">
        <v>10</v>
      </c>
      <c r="L1" s="26" t="s">
        <v>11</v>
      </c>
      <c r="M1" s="26" t="s">
        <v>12</v>
      </c>
      <c r="N1" s="26" t="s">
        <v>13</v>
      </c>
      <c r="O1" s="33" t="s">
        <v>14</v>
      </c>
      <c r="P1" s="33" t="s">
        <v>15</v>
      </c>
      <c r="Q1" s="33" t="s">
        <v>16</v>
      </c>
      <c r="R1" s="34" t="s">
        <v>17</v>
      </c>
      <c r="S1" s="33" t="s">
        <v>18</v>
      </c>
      <c r="T1" s="33" t="s">
        <v>14</v>
      </c>
      <c r="U1" s="33" t="s">
        <v>19</v>
      </c>
      <c r="V1" s="34" t="s">
        <v>20</v>
      </c>
    </row>
    <row r="2" ht="16.25" spans="1:22">
      <c r="A2" s="40" t="s">
        <v>21</v>
      </c>
      <c r="B2" s="40" t="s">
        <v>22</v>
      </c>
      <c r="C2" s="40" t="s">
        <v>23</v>
      </c>
      <c r="D2" s="40" t="s">
        <v>24</v>
      </c>
      <c r="E2" s="40" t="s">
        <v>25</v>
      </c>
      <c r="F2" s="32" t="s">
        <v>26</v>
      </c>
      <c r="G2" s="40" t="s">
        <v>27</v>
      </c>
      <c r="H2" s="40" t="s">
        <v>28</v>
      </c>
      <c r="I2" s="40" t="s">
        <v>29</v>
      </c>
      <c r="J2" s="40" t="s">
        <v>30</v>
      </c>
      <c r="K2" s="32" t="s">
        <v>31</v>
      </c>
      <c r="L2" s="40" t="s">
        <v>27</v>
      </c>
      <c r="M2" s="40" t="s">
        <v>32</v>
      </c>
      <c r="N2" s="40" t="s">
        <v>33</v>
      </c>
      <c r="O2" s="44">
        <v>2754</v>
      </c>
      <c r="P2" s="44">
        <v>399</v>
      </c>
      <c r="Q2" s="49">
        <v>340</v>
      </c>
      <c r="R2" s="35">
        <f t="shared" ref="R2:R16" si="0">(O2+P2)/Q2</f>
        <v>9.27352941176471</v>
      </c>
      <c r="V2" s="35" t="e">
        <f>(S2+T2/6)/U2</f>
        <v>#DIV/0!</v>
      </c>
    </row>
    <row r="3" s="36" customFormat="1" ht="16.25" spans="1:22">
      <c r="A3" s="41" t="s">
        <v>34</v>
      </c>
      <c r="B3" s="41" t="s">
        <v>35</v>
      </c>
      <c r="C3" s="41" t="s">
        <v>36</v>
      </c>
      <c r="D3" s="41" t="s">
        <v>37</v>
      </c>
      <c r="E3" s="41" t="s">
        <v>38</v>
      </c>
      <c r="F3" s="41" t="s">
        <v>39</v>
      </c>
      <c r="G3" s="41" t="s">
        <v>27</v>
      </c>
      <c r="H3" s="41" t="s">
        <v>40</v>
      </c>
      <c r="I3" s="41" t="s">
        <v>41</v>
      </c>
      <c r="J3" s="41" t="s">
        <v>42</v>
      </c>
      <c r="K3" s="41" t="s">
        <v>43</v>
      </c>
      <c r="L3" s="41" t="s">
        <v>27</v>
      </c>
      <c r="M3" s="41" t="s">
        <v>44</v>
      </c>
      <c r="N3" s="41" t="s">
        <v>41</v>
      </c>
      <c r="O3" s="45">
        <v>448</v>
      </c>
      <c r="P3" s="46">
        <v>50</v>
      </c>
      <c r="Q3" s="50">
        <v>47</v>
      </c>
      <c r="R3" s="36">
        <f t="shared" si="0"/>
        <v>10.5957446808511</v>
      </c>
      <c r="S3" s="45">
        <v>638</v>
      </c>
      <c r="T3" s="46">
        <v>775</v>
      </c>
      <c r="U3" s="36">
        <v>52</v>
      </c>
      <c r="V3" s="35">
        <f>(S3+T3/6)/U3</f>
        <v>14.7532051282051</v>
      </c>
    </row>
    <row r="4" ht="15.5" spans="1:22">
      <c r="A4" s="40" t="s">
        <v>45</v>
      </c>
      <c r="B4" s="40" t="s">
        <v>46</v>
      </c>
      <c r="C4" s="40" t="s">
        <v>47</v>
      </c>
      <c r="D4" s="40" t="s">
        <v>48</v>
      </c>
      <c r="E4" s="40" t="s">
        <v>49</v>
      </c>
      <c r="F4" s="32" t="s">
        <v>50</v>
      </c>
      <c r="G4" s="40" t="s">
        <v>27</v>
      </c>
      <c r="H4" s="40" t="s">
        <v>51</v>
      </c>
      <c r="I4" s="40" t="s">
        <v>52</v>
      </c>
      <c r="J4" s="40" t="s">
        <v>53</v>
      </c>
      <c r="K4" s="32" t="s">
        <v>54</v>
      </c>
      <c r="L4" s="40" t="s">
        <v>27</v>
      </c>
      <c r="M4" s="40" t="s">
        <v>55</v>
      </c>
      <c r="N4" s="40" t="s">
        <v>56</v>
      </c>
      <c r="O4" s="44">
        <v>360</v>
      </c>
      <c r="P4" s="44">
        <v>53</v>
      </c>
      <c r="Q4" s="49">
        <v>45</v>
      </c>
      <c r="R4" s="35">
        <f t="shared" si="0"/>
        <v>9.17777777777778</v>
      </c>
      <c r="V4" s="35" t="e">
        <f t="shared" ref="V4:V35" si="1">(S4+T4/6)/U4</f>
        <v>#DIV/0!</v>
      </c>
    </row>
    <row r="5" ht="15.5" spans="1:22">
      <c r="A5" s="40" t="s">
        <v>57</v>
      </c>
      <c r="B5" s="40" t="s">
        <v>58</v>
      </c>
      <c r="C5" s="40" t="s">
        <v>59</v>
      </c>
      <c r="D5" s="40" t="s">
        <v>60</v>
      </c>
      <c r="E5" s="40" t="s">
        <v>61</v>
      </c>
      <c r="F5" s="32" t="s">
        <v>62</v>
      </c>
      <c r="G5" s="40" t="s">
        <v>27</v>
      </c>
      <c r="H5" s="40" t="s">
        <v>63</v>
      </c>
      <c r="I5" s="40" t="s">
        <v>64</v>
      </c>
      <c r="J5" s="40" t="s">
        <v>65</v>
      </c>
      <c r="K5" s="32" t="s">
        <v>66</v>
      </c>
      <c r="L5" s="40" t="s">
        <v>27</v>
      </c>
      <c r="M5" s="40" t="s">
        <v>67</v>
      </c>
      <c r="N5" s="40" t="s">
        <v>68</v>
      </c>
      <c r="O5" s="44">
        <v>710</v>
      </c>
      <c r="P5" s="44">
        <v>115</v>
      </c>
      <c r="Q5" s="49">
        <v>137</v>
      </c>
      <c r="R5" s="35">
        <f t="shared" si="0"/>
        <v>6.02189781021898</v>
      </c>
      <c r="V5" s="35" t="e">
        <f t="shared" si="1"/>
        <v>#DIV/0!</v>
      </c>
    </row>
    <row r="6" ht="15.5" spans="1:22">
      <c r="A6" s="40" t="s">
        <v>69</v>
      </c>
      <c r="B6" s="40" t="s">
        <v>69</v>
      </c>
      <c r="C6" s="40" t="s">
        <v>70</v>
      </c>
      <c r="D6" s="40" t="s">
        <v>70</v>
      </c>
      <c r="E6" s="40" t="s">
        <v>71</v>
      </c>
      <c r="F6" s="32" t="s">
        <v>71</v>
      </c>
      <c r="G6" s="40" t="s">
        <v>71</v>
      </c>
      <c r="H6" s="40" t="s">
        <v>71</v>
      </c>
      <c r="I6" s="40" t="s">
        <v>71</v>
      </c>
      <c r="J6" s="40" t="s">
        <v>72</v>
      </c>
      <c r="K6" s="32" t="s">
        <v>73</v>
      </c>
      <c r="L6" s="40" t="s">
        <v>27</v>
      </c>
      <c r="M6" s="40" t="s">
        <v>51</v>
      </c>
      <c r="N6" s="40" t="s">
        <v>74</v>
      </c>
      <c r="O6" s="44">
        <v>6392</v>
      </c>
      <c r="P6" s="44">
        <v>851</v>
      </c>
      <c r="Q6" s="49">
        <v>1687</v>
      </c>
      <c r="R6" s="35">
        <f t="shared" si="0"/>
        <v>4.29342027267338</v>
      </c>
      <c r="V6" s="35" t="e">
        <f t="shared" si="1"/>
        <v>#DIV/0!</v>
      </c>
    </row>
    <row r="7" ht="15.5" spans="1:22">
      <c r="A7" s="40" t="s">
        <v>75</v>
      </c>
      <c r="B7" s="40" t="s">
        <v>76</v>
      </c>
      <c r="C7" s="40" t="s">
        <v>77</v>
      </c>
      <c r="D7" s="40" t="s">
        <v>78</v>
      </c>
      <c r="E7" s="40" t="s">
        <v>79</v>
      </c>
      <c r="F7" s="32" t="s">
        <v>80</v>
      </c>
      <c r="G7" s="40" t="s">
        <v>27</v>
      </c>
      <c r="H7" s="40" t="s">
        <v>81</v>
      </c>
      <c r="I7" s="40" t="s">
        <v>82</v>
      </c>
      <c r="J7" s="40" t="s">
        <v>71</v>
      </c>
      <c r="K7" s="32" t="s">
        <v>71</v>
      </c>
      <c r="L7" s="40" t="s">
        <v>71</v>
      </c>
      <c r="M7" s="40" t="s">
        <v>71</v>
      </c>
      <c r="N7" s="40" t="s">
        <v>71</v>
      </c>
      <c r="O7" s="44">
        <v>252</v>
      </c>
      <c r="P7" s="44">
        <v>25</v>
      </c>
      <c r="Q7" s="49">
        <v>98</v>
      </c>
      <c r="R7" s="35">
        <f t="shared" si="0"/>
        <v>2.8265306122449</v>
      </c>
      <c r="V7" s="35" t="e">
        <f t="shared" si="1"/>
        <v>#DIV/0!</v>
      </c>
    </row>
    <row r="8" ht="15.5" spans="1:22">
      <c r="A8" s="40" t="s">
        <v>83</v>
      </c>
      <c r="B8" s="40" t="s">
        <v>84</v>
      </c>
      <c r="C8" s="40" t="s">
        <v>85</v>
      </c>
      <c r="D8" s="40" t="s">
        <v>86</v>
      </c>
      <c r="E8" s="40" t="s">
        <v>87</v>
      </c>
      <c r="F8" s="32" t="s">
        <v>88</v>
      </c>
      <c r="G8" s="40" t="s">
        <v>27</v>
      </c>
      <c r="H8" s="40" t="s">
        <v>89</v>
      </c>
      <c r="I8" s="40" t="s">
        <v>90</v>
      </c>
      <c r="J8" s="40" t="s">
        <v>91</v>
      </c>
      <c r="K8" s="32" t="s">
        <v>92</v>
      </c>
      <c r="L8" s="40" t="s">
        <v>27</v>
      </c>
      <c r="M8" s="40" t="s">
        <v>93</v>
      </c>
      <c r="N8" s="40" t="s">
        <v>94</v>
      </c>
      <c r="O8" s="44">
        <v>1279</v>
      </c>
      <c r="P8" s="44">
        <v>225</v>
      </c>
      <c r="Q8" s="49">
        <v>268</v>
      </c>
      <c r="R8" s="35">
        <f t="shared" si="0"/>
        <v>5.61194029850746</v>
      </c>
      <c r="V8" s="35" t="e">
        <f t="shared" si="1"/>
        <v>#DIV/0!</v>
      </c>
    </row>
    <row r="9" ht="15.5" spans="1:22">
      <c r="A9" s="40" t="s">
        <v>95</v>
      </c>
      <c r="B9" s="40" t="s">
        <v>96</v>
      </c>
      <c r="C9" s="40" t="s">
        <v>97</v>
      </c>
      <c r="D9" s="40" t="s">
        <v>97</v>
      </c>
      <c r="E9" s="40" t="s">
        <v>98</v>
      </c>
      <c r="F9" s="32" t="s">
        <v>99</v>
      </c>
      <c r="G9" s="40" t="s">
        <v>27</v>
      </c>
      <c r="H9" s="40" t="s">
        <v>100</v>
      </c>
      <c r="I9" s="40" t="s">
        <v>101</v>
      </c>
      <c r="J9" s="40" t="s">
        <v>102</v>
      </c>
      <c r="K9" s="32" t="s">
        <v>103</v>
      </c>
      <c r="L9" s="40" t="s">
        <v>27</v>
      </c>
      <c r="M9" s="40" t="s">
        <v>104</v>
      </c>
      <c r="N9" s="40" t="s">
        <v>105</v>
      </c>
      <c r="O9" s="44">
        <v>690</v>
      </c>
      <c r="P9" s="44">
        <v>75</v>
      </c>
      <c r="Q9" s="49">
        <v>148</v>
      </c>
      <c r="R9" s="35">
        <f t="shared" si="0"/>
        <v>5.16891891891892</v>
      </c>
      <c r="V9" s="35" t="e">
        <f t="shared" si="1"/>
        <v>#DIV/0!</v>
      </c>
    </row>
    <row r="10" ht="15.5" spans="1:22">
      <c r="A10" s="40" t="s">
        <v>106</v>
      </c>
      <c r="B10" s="40" t="s">
        <v>107</v>
      </c>
      <c r="C10" s="40" t="s">
        <v>108</v>
      </c>
      <c r="D10" s="40" t="s">
        <v>109</v>
      </c>
      <c r="E10" s="40" t="s">
        <v>110</v>
      </c>
      <c r="F10" s="32" t="s">
        <v>111</v>
      </c>
      <c r="G10" s="40" t="s">
        <v>27</v>
      </c>
      <c r="H10" s="40" t="s">
        <v>112</v>
      </c>
      <c r="I10" s="40" t="s">
        <v>113</v>
      </c>
      <c r="J10" s="40" t="s">
        <v>114</v>
      </c>
      <c r="K10" s="32" t="s">
        <v>115</v>
      </c>
      <c r="L10" s="40" t="s">
        <v>27</v>
      </c>
      <c r="M10" s="40" t="s">
        <v>112</v>
      </c>
      <c r="N10" s="40" t="s">
        <v>116</v>
      </c>
      <c r="O10" s="44">
        <v>2033</v>
      </c>
      <c r="P10" s="44">
        <v>259</v>
      </c>
      <c r="Q10" s="49">
        <v>406</v>
      </c>
      <c r="R10" s="35">
        <f t="shared" si="0"/>
        <v>5.64532019704434</v>
      </c>
      <c r="V10" s="35" t="e">
        <f t="shared" si="1"/>
        <v>#DIV/0!</v>
      </c>
    </row>
    <row r="11" ht="15.5" spans="1:22">
      <c r="A11" s="40" t="s">
        <v>117</v>
      </c>
      <c r="B11" s="40" t="s">
        <v>118</v>
      </c>
      <c r="C11" s="40" t="s">
        <v>59</v>
      </c>
      <c r="D11" s="40" t="s">
        <v>119</v>
      </c>
      <c r="E11" s="40" t="s">
        <v>120</v>
      </c>
      <c r="F11" s="32" t="s">
        <v>121</v>
      </c>
      <c r="G11" s="40" t="s">
        <v>27</v>
      </c>
      <c r="H11" s="40" t="s">
        <v>122</v>
      </c>
      <c r="I11" s="40" t="s">
        <v>123</v>
      </c>
      <c r="J11" s="40" t="s">
        <v>124</v>
      </c>
      <c r="K11" s="32" t="s">
        <v>66</v>
      </c>
      <c r="L11" s="40" t="s">
        <v>27</v>
      </c>
      <c r="M11" s="40" t="s">
        <v>125</v>
      </c>
      <c r="N11" s="40" t="s">
        <v>123</v>
      </c>
      <c r="O11" s="44">
        <v>537</v>
      </c>
      <c r="P11" s="44">
        <v>72</v>
      </c>
      <c r="Q11" s="49">
        <v>81</v>
      </c>
      <c r="R11" s="35">
        <f t="shared" si="0"/>
        <v>7.51851851851852</v>
      </c>
      <c r="V11" s="35" t="e">
        <f t="shared" si="1"/>
        <v>#DIV/0!</v>
      </c>
    </row>
    <row r="12" s="37" customFormat="1" ht="15.5" spans="1:22">
      <c r="A12" s="42" t="s">
        <v>126</v>
      </c>
      <c r="B12" s="42" t="s">
        <v>127</v>
      </c>
      <c r="C12" s="42" t="s">
        <v>128</v>
      </c>
      <c r="D12" s="42" t="s">
        <v>129</v>
      </c>
      <c r="E12" s="42" t="s">
        <v>130</v>
      </c>
      <c r="F12" s="42" t="s">
        <v>131</v>
      </c>
      <c r="G12" s="42" t="s">
        <v>27</v>
      </c>
      <c r="H12" s="42" t="s">
        <v>132</v>
      </c>
      <c r="I12" s="42" t="s">
        <v>133</v>
      </c>
      <c r="J12" s="42" t="s">
        <v>71</v>
      </c>
      <c r="K12" s="42" t="s">
        <v>71</v>
      </c>
      <c r="L12" s="42" t="s">
        <v>71</v>
      </c>
      <c r="M12" s="42" t="s">
        <v>71</v>
      </c>
      <c r="N12" s="42" t="s">
        <v>71</v>
      </c>
      <c r="O12" s="47">
        <v>557</v>
      </c>
      <c r="P12" s="47">
        <v>75</v>
      </c>
      <c r="Q12" s="51">
        <v>180</v>
      </c>
      <c r="R12" s="37">
        <f t="shared" si="0"/>
        <v>3.51111111111111</v>
      </c>
      <c r="V12" s="35" t="e">
        <f t="shared" si="1"/>
        <v>#DIV/0!</v>
      </c>
    </row>
    <row r="13" ht="16.25" spans="1:22">
      <c r="A13" s="40" t="s">
        <v>134</v>
      </c>
      <c r="B13" s="40" t="s">
        <v>135</v>
      </c>
      <c r="C13" s="40" t="s">
        <v>59</v>
      </c>
      <c r="D13" s="40" t="s">
        <v>136</v>
      </c>
      <c r="E13" s="40" t="s">
        <v>137</v>
      </c>
      <c r="F13" s="32" t="s">
        <v>138</v>
      </c>
      <c r="G13" s="40" t="s">
        <v>27</v>
      </c>
      <c r="H13" s="40" t="s">
        <v>139</v>
      </c>
      <c r="I13" s="40" t="s">
        <v>123</v>
      </c>
      <c r="J13" s="40" t="s">
        <v>71</v>
      </c>
      <c r="K13" s="32" t="s">
        <v>71</v>
      </c>
      <c r="L13" s="40" t="s">
        <v>71</v>
      </c>
      <c r="M13" s="40" t="s">
        <v>71</v>
      </c>
      <c r="N13" s="40" t="s">
        <v>71</v>
      </c>
      <c r="O13" s="44">
        <v>446</v>
      </c>
      <c r="P13" s="44">
        <v>43</v>
      </c>
      <c r="Q13" s="49">
        <v>98</v>
      </c>
      <c r="R13" s="35">
        <f t="shared" si="0"/>
        <v>4.98979591836735</v>
      </c>
      <c r="V13" s="35" t="e">
        <f t="shared" si="1"/>
        <v>#DIV/0!</v>
      </c>
    </row>
    <row r="14" s="36" customFormat="1" ht="16.25" spans="1:22">
      <c r="A14" s="41" t="s">
        <v>140</v>
      </c>
      <c r="B14" s="41" t="s">
        <v>141</v>
      </c>
      <c r="C14" s="41" t="s">
        <v>142</v>
      </c>
      <c r="D14" s="41" t="s">
        <v>143</v>
      </c>
      <c r="E14" s="41" t="s">
        <v>144</v>
      </c>
      <c r="F14" s="41" t="s">
        <v>145</v>
      </c>
      <c r="G14" s="41" t="s">
        <v>27</v>
      </c>
      <c r="H14" s="41" t="s">
        <v>146</v>
      </c>
      <c r="I14" s="41" t="s">
        <v>147</v>
      </c>
      <c r="J14" s="41" t="s">
        <v>148</v>
      </c>
      <c r="K14" s="41" t="s">
        <v>149</v>
      </c>
      <c r="L14" s="41" t="s">
        <v>27</v>
      </c>
      <c r="M14" s="41" t="s">
        <v>150</v>
      </c>
      <c r="N14" s="41" t="s">
        <v>151</v>
      </c>
      <c r="O14" s="48">
        <v>1339</v>
      </c>
      <c r="P14" s="48">
        <v>181</v>
      </c>
      <c r="Q14" s="50">
        <v>500</v>
      </c>
      <c r="R14" s="36">
        <f t="shared" si="0"/>
        <v>3.04</v>
      </c>
      <c r="S14" s="52">
        <v>2396</v>
      </c>
      <c r="T14" s="53">
        <v>2149</v>
      </c>
      <c r="U14" s="36">
        <v>511</v>
      </c>
      <c r="V14" s="35">
        <f t="shared" si="1"/>
        <v>5.3897586431833</v>
      </c>
    </row>
    <row r="15" s="37" customFormat="1" ht="15.5" spans="1:22">
      <c r="A15" s="42" t="s">
        <v>152</v>
      </c>
      <c r="B15" s="42" t="s">
        <v>153</v>
      </c>
      <c r="C15" s="42" t="s">
        <v>59</v>
      </c>
      <c r="D15" s="42" t="s">
        <v>154</v>
      </c>
      <c r="E15" s="43">
        <v>27580</v>
      </c>
      <c r="F15" s="42" t="s">
        <v>155</v>
      </c>
      <c r="G15" s="42" t="s">
        <v>27</v>
      </c>
      <c r="H15" s="42" t="s">
        <v>156</v>
      </c>
      <c r="I15" s="42" t="s">
        <v>157</v>
      </c>
      <c r="J15" s="42" t="s">
        <v>71</v>
      </c>
      <c r="K15" s="42" t="s">
        <v>71</v>
      </c>
      <c r="L15" s="42" t="s">
        <v>71</v>
      </c>
      <c r="M15" s="42" t="s">
        <v>71</v>
      </c>
      <c r="N15" s="42" t="s">
        <v>71</v>
      </c>
      <c r="O15" s="47">
        <v>17949</v>
      </c>
      <c r="P15" s="47">
        <v>2274</v>
      </c>
      <c r="Q15" s="51">
        <v>5500</v>
      </c>
      <c r="R15" s="37">
        <f t="shared" si="0"/>
        <v>3.67690909090909</v>
      </c>
      <c r="V15" s="35" t="e">
        <f t="shared" si="1"/>
        <v>#DIV/0!</v>
      </c>
    </row>
    <row r="16" ht="16.25" spans="1:22">
      <c r="A16" s="40" t="s">
        <v>158</v>
      </c>
      <c r="B16" s="40" t="s">
        <v>159</v>
      </c>
      <c r="C16" s="40" t="s">
        <v>160</v>
      </c>
      <c r="D16" s="40" t="s">
        <v>161</v>
      </c>
      <c r="E16" s="40" t="s">
        <v>71</v>
      </c>
      <c r="F16" s="32" t="s">
        <v>71</v>
      </c>
      <c r="G16" s="40" t="s">
        <v>71</v>
      </c>
      <c r="H16" s="40" t="s">
        <v>71</v>
      </c>
      <c r="I16" s="40" t="s">
        <v>71</v>
      </c>
      <c r="J16" s="40" t="s">
        <v>162</v>
      </c>
      <c r="K16" s="32" t="s">
        <v>163</v>
      </c>
      <c r="L16" s="40" t="s">
        <v>27</v>
      </c>
      <c r="M16" s="40" t="s">
        <v>164</v>
      </c>
      <c r="N16" s="40" t="s">
        <v>165</v>
      </c>
      <c r="O16" s="44">
        <v>679</v>
      </c>
      <c r="P16" s="44">
        <v>90</v>
      </c>
      <c r="Q16" s="49">
        <v>146</v>
      </c>
      <c r="R16" s="35">
        <f t="shared" si="0"/>
        <v>5.26712328767123</v>
      </c>
      <c r="V16" s="35" t="e">
        <f t="shared" si="1"/>
        <v>#DIV/0!</v>
      </c>
    </row>
    <row r="17" s="36" customFormat="1" ht="16.25" spans="1:22">
      <c r="A17" s="41" t="s">
        <v>166</v>
      </c>
      <c r="B17" s="41" t="s">
        <v>167</v>
      </c>
      <c r="C17" s="41" t="s">
        <v>168</v>
      </c>
      <c r="D17" s="41" t="s">
        <v>169</v>
      </c>
      <c r="E17" s="41" t="s">
        <v>170</v>
      </c>
      <c r="F17" s="41" t="s">
        <v>171</v>
      </c>
      <c r="G17" s="41" t="s">
        <v>27</v>
      </c>
      <c r="H17" s="41" t="s">
        <v>172</v>
      </c>
      <c r="I17" s="41" t="s">
        <v>173</v>
      </c>
      <c r="J17" s="41" t="s">
        <v>174</v>
      </c>
      <c r="K17" s="41" t="s">
        <v>175</v>
      </c>
      <c r="L17" s="41" t="s">
        <v>27</v>
      </c>
      <c r="M17" s="41" t="s">
        <v>176</v>
      </c>
      <c r="N17" s="41" t="s">
        <v>177</v>
      </c>
      <c r="O17" s="48">
        <v>1422</v>
      </c>
      <c r="P17" s="48">
        <v>194</v>
      </c>
      <c r="Q17" s="50">
        <v>178</v>
      </c>
      <c r="R17" s="36">
        <f t="shared" ref="R17:R53" si="2">(O17+P17)/Q17</f>
        <v>9.07865168539326</v>
      </c>
      <c r="S17" s="52">
        <v>2651</v>
      </c>
      <c r="T17" s="53">
        <v>2542</v>
      </c>
      <c r="U17" s="36">
        <v>231</v>
      </c>
      <c r="V17" s="35">
        <f t="shared" si="1"/>
        <v>13.3102453102453</v>
      </c>
    </row>
    <row r="18" s="36" customFormat="1" ht="16.25" spans="1:22">
      <c r="A18" s="41" t="s">
        <v>178</v>
      </c>
      <c r="B18" s="41" t="s">
        <v>179</v>
      </c>
      <c r="C18" s="41" t="s">
        <v>180</v>
      </c>
      <c r="D18" s="41" t="s">
        <v>181</v>
      </c>
      <c r="E18" s="41" t="s">
        <v>182</v>
      </c>
      <c r="F18" s="41" t="s">
        <v>183</v>
      </c>
      <c r="G18" s="41" t="s">
        <v>27</v>
      </c>
      <c r="H18" s="41" t="s">
        <v>184</v>
      </c>
      <c r="I18" s="41" t="s">
        <v>123</v>
      </c>
      <c r="J18" s="41" t="s">
        <v>185</v>
      </c>
      <c r="K18" s="41" t="s">
        <v>186</v>
      </c>
      <c r="L18" s="41" t="s">
        <v>27</v>
      </c>
      <c r="M18" s="41" t="s">
        <v>187</v>
      </c>
      <c r="N18" s="41" t="s">
        <v>188</v>
      </c>
      <c r="O18" s="48">
        <v>1487</v>
      </c>
      <c r="P18" s="48">
        <v>205</v>
      </c>
      <c r="Q18" s="50">
        <v>210</v>
      </c>
      <c r="R18" s="36">
        <f t="shared" si="2"/>
        <v>8.05714285714286</v>
      </c>
      <c r="S18" s="52">
        <v>1175</v>
      </c>
      <c r="T18" s="53">
        <v>1217</v>
      </c>
      <c r="U18" s="36">
        <v>174</v>
      </c>
      <c r="V18" s="35">
        <f t="shared" si="1"/>
        <v>7.91858237547893</v>
      </c>
    </row>
    <row r="19" ht="15.5" spans="1:22">
      <c r="A19" s="40" t="s">
        <v>189</v>
      </c>
      <c r="B19" s="40" t="s">
        <v>190</v>
      </c>
      <c r="C19" s="40" t="s">
        <v>191</v>
      </c>
      <c r="D19" s="40" t="s">
        <v>192</v>
      </c>
      <c r="E19" s="40" t="s">
        <v>71</v>
      </c>
      <c r="F19" s="32" t="s">
        <v>71</v>
      </c>
      <c r="G19" s="40" t="s">
        <v>71</v>
      </c>
      <c r="H19" s="40" t="s">
        <v>71</v>
      </c>
      <c r="I19" s="40" t="s">
        <v>71</v>
      </c>
      <c r="J19" s="40" t="s">
        <v>193</v>
      </c>
      <c r="K19" s="32" t="s">
        <v>194</v>
      </c>
      <c r="L19" s="40" t="s">
        <v>27</v>
      </c>
      <c r="M19" s="40" t="s">
        <v>195</v>
      </c>
      <c r="N19" s="40" t="s">
        <v>196</v>
      </c>
      <c r="O19" s="44">
        <v>341</v>
      </c>
      <c r="P19" s="44">
        <v>59</v>
      </c>
      <c r="Q19" s="49">
        <v>66</v>
      </c>
      <c r="R19" s="35">
        <f t="shared" si="2"/>
        <v>6.06060606060606</v>
      </c>
      <c r="V19" s="35" t="e">
        <f t="shared" si="1"/>
        <v>#DIV/0!</v>
      </c>
    </row>
    <row r="20" ht="15.5" spans="1:22">
      <c r="A20" s="40" t="s">
        <v>197</v>
      </c>
      <c r="B20" s="40" t="s">
        <v>198</v>
      </c>
      <c r="C20" s="40" t="s">
        <v>199</v>
      </c>
      <c r="D20" s="40" t="s">
        <v>200</v>
      </c>
      <c r="E20" s="40" t="s">
        <v>201</v>
      </c>
      <c r="F20" s="32" t="s">
        <v>202</v>
      </c>
      <c r="G20" s="40" t="s">
        <v>27</v>
      </c>
      <c r="H20" s="40" t="s">
        <v>203</v>
      </c>
      <c r="I20" s="40" t="s">
        <v>204</v>
      </c>
      <c r="J20" s="40" t="s">
        <v>205</v>
      </c>
      <c r="K20" s="32" t="s">
        <v>206</v>
      </c>
      <c r="L20" s="40" t="s">
        <v>27</v>
      </c>
      <c r="M20" s="40" t="s">
        <v>207</v>
      </c>
      <c r="N20" s="40" t="s">
        <v>208</v>
      </c>
      <c r="O20" s="44">
        <v>2903</v>
      </c>
      <c r="P20" s="44">
        <v>385</v>
      </c>
      <c r="Q20" s="49">
        <v>481</v>
      </c>
      <c r="R20" s="35">
        <f t="shared" si="2"/>
        <v>6.83575883575884</v>
      </c>
      <c r="V20" s="35" t="e">
        <f t="shared" si="1"/>
        <v>#DIV/0!</v>
      </c>
    </row>
    <row r="21" ht="15.5" spans="1:22">
      <c r="A21" s="40" t="s">
        <v>209</v>
      </c>
      <c r="B21" s="40" t="s">
        <v>210</v>
      </c>
      <c r="C21" s="40" t="s">
        <v>211</v>
      </c>
      <c r="D21" s="40" t="s">
        <v>212</v>
      </c>
      <c r="E21" s="40" t="s">
        <v>213</v>
      </c>
      <c r="F21" s="32" t="s">
        <v>163</v>
      </c>
      <c r="G21" s="40" t="s">
        <v>27</v>
      </c>
      <c r="H21" s="40" t="s">
        <v>214</v>
      </c>
      <c r="I21" s="40" t="s">
        <v>123</v>
      </c>
      <c r="J21" s="40" t="s">
        <v>71</v>
      </c>
      <c r="K21" s="32" t="s">
        <v>71</v>
      </c>
      <c r="L21" s="40" t="s">
        <v>71</v>
      </c>
      <c r="M21" s="40" t="s">
        <v>71</v>
      </c>
      <c r="N21" s="40" t="s">
        <v>71</v>
      </c>
      <c r="O21" s="44">
        <v>675</v>
      </c>
      <c r="P21" s="44">
        <v>80</v>
      </c>
      <c r="Q21" s="49">
        <v>172</v>
      </c>
      <c r="R21" s="35">
        <f t="shared" si="2"/>
        <v>4.38953488372093</v>
      </c>
      <c r="V21" s="35" t="e">
        <f t="shared" si="1"/>
        <v>#DIV/0!</v>
      </c>
    </row>
    <row r="22" ht="15.5" spans="1:22">
      <c r="A22" s="40" t="s">
        <v>215</v>
      </c>
      <c r="B22" s="40" t="s">
        <v>216</v>
      </c>
      <c r="C22" s="40" t="s">
        <v>217</v>
      </c>
      <c r="D22" s="40" t="s">
        <v>217</v>
      </c>
      <c r="E22" s="40" t="s">
        <v>218</v>
      </c>
      <c r="F22" s="32" t="s">
        <v>219</v>
      </c>
      <c r="G22" s="40" t="s">
        <v>27</v>
      </c>
      <c r="H22" s="40" t="s">
        <v>220</v>
      </c>
      <c r="I22" s="40" t="s">
        <v>221</v>
      </c>
      <c r="J22" s="40" t="s">
        <v>222</v>
      </c>
      <c r="K22" s="32" t="s">
        <v>223</v>
      </c>
      <c r="L22" s="40" t="s">
        <v>27</v>
      </c>
      <c r="M22" s="40" t="s">
        <v>220</v>
      </c>
      <c r="N22" s="40" t="s">
        <v>224</v>
      </c>
      <c r="O22" s="44">
        <v>6236</v>
      </c>
      <c r="P22" s="44">
        <v>798</v>
      </c>
      <c r="Q22" s="49">
        <v>580</v>
      </c>
      <c r="R22" s="35">
        <f t="shared" si="2"/>
        <v>12.1275862068966</v>
      </c>
      <c r="V22" s="35" t="e">
        <f t="shared" si="1"/>
        <v>#DIV/0!</v>
      </c>
    </row>
    <row r="23" ht="15.5" spans="1:22">
      <c r="A23" s="40" t="s">
        <v>225</v>
      </c>
      <c r="B23" s="40" t="s">
        <v>226</v>
      </c>
      <c r="C23" s="40" t="s">
        <v>227</v>
      </c>
      <c r="D23" s="40" t="s">
        <v>227</v>
      </c>
      <c r="E23" s="40" t="s">
        <v>228</v>
      </c>
      <c r="F23" s="32" t="s">
        <v>229</v>
      </c>
      <c r="G23" s="40" t="s">
        <v>27</v>
      </c>
      <c r="H23" s="40" t="s">
        <v>230</v>
      </c>
      <c r="I23" s="40" t="s">
        <v>231</v>
      </c>
      <c r="J23" s="40" t="s">
        <v>232</v>
      </c>
      <c r="K23" s="32" t="s">
        <v>223</v>
      </c>
      <c r="L23" s="40" t="s">
        <v>27</v>
      </c>
      <c r="M23" s="40" t="s">
        <v>233</v>
      </c>
      <c r="N23" s="40" t="s">
        <v>123</v>
      </c>
      <c r="O23" s="44">
        <v>3335</v>
      </c>
      <c r="P23" s="44">
        <v>490</v>
      </c>
      <c r="Q23" s="49">
        <v>314</v>
      </c>
      <c r="R23" s="35">
        <f t="shared" si="2"/>
        <v>12.1815286624204</v>
      </c>
      <c r="V23" s="35" t="e">
        <f t="shared" si="1"/>
        <v>#DIV/0!</v>
      </c>
    </row>
    <row r="24" ht="15.5" spans="1:22">
      <c r="A24" s="40" t="s">
        <v>234</v>
      </c>
      <c r="B24" s="40" t="s">
        <v>235</v>
      </c>
      <c r="C24" s="40" t="s">
        <v>236</v>
      </c>
      <c r="D24" s="40" t="s">
        <v>237</v>
      </c>
      <c r="E24" s="40" t="s">
        <v>238</v>
      </c>
      <c r="F24" s="32" t="s">
        <v>239</v>
      </c>
      <c r="G24" s="40" t="s">
        <v>27</v>
      </c>
      <c r="H24" s="40" t="s">
        <v>240</v>
      </c>
      <c r="I24" s="40" t="s">
        <v>123</v>
      </c>
      <c r="J24" s="40" t="s">
        <v>241</v>
      </c>
      <c r="K24" s="32" t="s">
        <v>242</v>
      </c>
      <c r="L24" s="40" t="s">
        <v>27</v>
      </c>
      <c r="M24" s="40" t="s">
        <v>243</v>
      </c>
      <c r="N24" s="40" t="s">
        <v>244</v>
      </c>
      <c r="O24" s="44">
        <v>2268</v>
      </c>
      <c r="P24" s="44">
        <v>273</v>
      </c>
      <c r="Q24" s="49">
        <v>351</v>
      </c>
      <c r="R24" s="35">
        <f t="shared" si="2"/>
        <v>7.23931623931624</v>
      </c>
      <c r="V24" s="35" t="e">
        <f t="shared" si="1"/>
        <v>#DIV/0!</v>
      </c>
    </row>
    <row r="25" ht="15.5" spans="1:22">
      <c r="A25" s="40" t="s">
        <v>245</v>
      </c>
      <c r="B25" s="40" t="s">
        <v>245</v>
      </c>
      <c r="C25" s="40" t="s">
        <v>246</v>
      </c>
      <c r="D25" s="40" t="s">
        <v>247</v>
      </c>
      <c r="E25" s="40" t="s">
        <v>71</v>
      </c>
      <c r="F25" s="32" t="s">
        <v>71</v>
      </c>
      <c r="G25" s="40" t="s">
        <v>71</v>
      </c>
      <c r="H25" s="40" t="s">
        <v>71</v>
      </c>
      <c r="I25" s="40" t="s">
        <v>71</v>
      </c>
      <c r="J25" s="40" t="s">
        <v>248</v>
      </c>
      <c r="K25" s="32" t="s">
        <v>73</v>
      </c>
      <c r="L25" s="40" t="s">
        <v>27</v>
      </c>
      <c r="M25" s="40" t="s">
        <v>187</v>
      </c>
      <c r="N25" s="40" t="s">
        <v>249</v>
      </c>
      <c r="O25" s="44">
        <v>2666</v>
      </c>
      <c r="P25" s="44">
        <v>320</v>
      </c>
      <c r="Q25" s="49">
        <v>740</v>
      </c>
      <c r="R25" s="35">
        <f t="shared" si="2"/>
        <v>4.03513513513514</v>
      </c>
      <c r="V25" s="35" t="e">
        <f t="shared" si="1"/>
        <v>#DIV/0!</v>
      </c>
    </row>
    <row r="26" ht="15.5" spans="1:22">
      <c r="A26" s="40" t="s">
        <v>250</v>
      </c>
      <c r="B26" s="40" t="s">
        <v>251</v>
      </c>
      <c r="C26" s="40" t="s">
        <v>252</v>
      </c>
      <c r="D26" s="40" t="s">
        <v>253</v>
      </c>
      <c r="E26" s="40" t="s">
        <v>254</v>
      </c>
      <c r="F26" s="32" t="s">
        <v>255</v>
      </c>
      <c r="G26" s="40" t="s">
        <v>27</v>
      </c>
      <c r="H26" s="40" t="s">
        <v>256</v>
      </c>
      <c r="I26" s="40" t="s">
        <v>257</v>
      </c>
      <c r="J26" s="40" t="s">
        <v>258</v>
      </c>
      <c r="K26" s="32" t="s">
        <v>259</v>
      </c>
      <c r="L26" s="40" t="s">
        <v>27</v>
      </c>
      <c r="M26" s="40" t="s">
        <v>260</v>
      </c>
      <c r="N26" s="40" t="s">
        <v>261</v>
      </c>
      <c r="O26" s="44">
        <v>1756</v>
      </c>
      <c r="P26" s="44">
        <v>270</v>
      </c>
      <c r="Q26" s="49">
        <v>175</v>
      </c>
      <c r="R26" s="35">
        <f t="shared" si="2"/>
        <v>11.5771428571429</v>
      </c>
      <c r="V26" s="35" t="e">
        <f t="shared" si="1"/>
        <v>#DIV/0!</v>
      </c>
    </row>
    <row r="27" ht="15.5" spans="1:22">
      <c r="A27" s="40" t="s">
        <v>262</v>
      </c>
      <c r="B27" s="40" t="s">
        <v>263</v>
      </c>
      <c r="C27" s="40" t="s">
        <v>264</v>
      </c>
      <c r="D27" s="40" t="s">
        <v>265</v>
      </c>
      <c r="E27" s="40" t="s">
        <v>266</v>
      </c>
      <c r="F27" s="32" t="s">
        <v>267</v>
      </c>
      <c r="G27" s="40" t="s">
        <v>27</v>
      </c>
      <c r="H27" s="40" t="s">
        <v>268</v>
      </c>
      <c r="I27" s="40" t="s">
        <v>269</v>
      </c>
      <c r="J27" s="40" t="s">
        <v>270</v>
      </c>
      <c r="K27" s="32" t="s">
        <v>54</v>
      </c>
      <c r="L27" s="40" t="s">
        <v>27</v>
      </c>
      <c r="M27" s="40" t="s">
        <v>271</v>
      </c>
      <c r="N27" s="40" t="s">
        <v>272</v>
      </c>
      <c r="O27" s="44">
        <v>4381</v>
      </c>
      <c r="P27" s="44">
        <v>715</v>
      </c>
      <c r="Q27" s="49">
        <v>797</v>
      </c>
      <c r="R27" s="35">
        <f t="shared" si="2"/>
        <v>6.3939774153074</v>
      </c>
      <c r="V27" s="35" t="e">
        <f t="shared" si="1"/>
        <v>#DIV/0!</v>
      </c>
    </row>
    <row r="28" ht="16.25" spans="1:22">
      <c r="A28" s="40" t="s">
        <v>273</v>
      </c>
      <c r="B28" s="40" t="s">
        <v>274</v>
      </c>
      <c r="C28" s="40" t="s">
        <v>275</v>
      </c>
      <c r="D28" s="40" t="s">
        <v>276</v>
      </c>
      <c r="E28" s="40" t="s">
        <v>277</v>
      </c>
      <c r="F28" s="32" t="s">
        <v>278</v>
      </c>
      <c r="G28" s="40" t="s">
        <v>27</v>
      </c>
      <c r="H28" s="40" t="s">
        <v>279</v>
      </c>
      <c r="I28" s="40" t="s">
        <v>280</v>
      </c>
      <c r="J28" s="40" t="s">
        <v>281</v>
      </c>
      <c r="K28" s="32" t="s">
        <v>282</v>
      </c>
      <c r="L28" s="40" t="s">
        <v>27</v>
      </c>
      <c r="M28" s="40" t="s">
        <v>164</v>
      </c>
      <c r="N28" s="40" t="s">
        <v>283</v>
      </c>
      <c r="O28" s="44">
        <v>840</v>
      </c>
      <c r="P28" s="44">
        <v>95</v>
      </c>
      <c r="Q28" s="49">
        <v>278</v>
      </c>
      <c r="R28" s="35">
        <f t="shared" si="2"/>
        <v>3.36330935251799</v>
      </c>
      <c r="V28" s="35" t="e">
        <f t="shared" si="1"/>
        <v>#DIV/0!</v>
      </c>
    </row>
    <row r="29" s="36" customFormat="1" ht="16.25" spans="1:22">
      <c r="A29" s="41" t="s">
        <v>284</v>
      </c>
      <c r="B29" s="41" t="s">
        <v>285</v>
      </c>
      <c r="C29" s="41" t="s">
        <v>286</v>
      </c>
      <c r="D29" s="41" t="s">
        <v>287</v>
      </c>
      <c r="E29" s="41" t="s">
        <v>288</v>
      </c>
      <c r="F29" s="41" t="s">
        <v>289</v>
      </c>
      <c r="G29" s="41" t="s">
        <v>27</v>
      </c>
      <c r="H29" s="41" t="s">
        <v>150</v>
      </c>
      <c r="I29" s="41" t="s">
        <v>290</v>
      </c>
      <c r="J29" s="41" t="s">
        <v>291</v>
      </c>
      <c r="K29" s="41" t="s">
        <v>292</v>
      </c>
      <c r="L29" s="41" t="s">
        <v>27</v>
      </c>
      <c r="M29" s="41" t="s">
        <v>293</v>
      </c>
      <c r="N29" s="41" t="s">
        <v>294</v>
      </c>
      <c r="O29" s="48">
        <v>970</v>
      </c>
      <c r="P29" s="48">
        <v>123</v>
      </c>
      <c r="Q29" s="50">
        <v>237</v>
      </c>
      <c r="R29" s="36">
        <f t="shared" si="2"/>
        <v>4.61181434599156</v>
      </c>
      <c r="S29" s="52">
        <v>1704</v>
      </c>
      <c r="T29" s="53">
        <v>1690</v>
      </c>
      <c r="U29" s="36">
        <v>300</v>
      </c>
      <c r="V29" s="35">
        <f t="shared" si="1"/>
        <v>6.61888888888889</v>
      </c>
    </row>
    <row r="30" ht="15.5" spans="1:22">
      <c r="A30" s="40" t="s">
        <v>295</v>
      </c>
      <c r="B30" s="40" t="s">
        <v>296</v>
      </c>
      <c r="C30" s="40" t="s">
        <v>297</v>
      </c>
      <c r="D30" s="40" t="s">
        <v>298</v>
      </c>
      <c r="E30" s="40" t="s">
        <v>299</v>
      </c>
      <c r="F30" s="32" t="s">
        <v>300</v>
      </c>
      <c r="G30" s="40" t="s">
        <v>27</v>
      </c>
      <c r="H30" s="40" t="s">
        <v>164</v>
      </c>
      <c r="I30" s="40" t="s">
        <v>123</v>
      </c>
      <c r="J30" s="40" t="s">
        <v>301</v>
      </c>
      <c r="K30" s="32" t="s">
        <v>302</v>
      </c>
      <c r="L30" s="40" t="s">
        <v>27</v>
      </c>
      <c r="M30" s="40" t="s">
        <v>150</v>
      </c>
      <c r="N30" s="40" t="s">
        <v>303</v>
      </c>
      <c r="O30" s="44">
        <v>511</v>
      </c>
      <c r="P30" s="44">
        <v>62</v>
      </c>
      <c r="Q30" s="49">
        <v>140</v>
      </c>
      <c r="R30" s="35">
        <f t="shared" si="2"/>
        <v>4.09285714285714</v>
      </c>
      <c r="V30" s="35" t="e">
        <f t="shared" si="1"/>
        <v>#DIV/0!</v>
      </c>
    </row>
    <row r="31" ht="16.25" spans="1:22">
      <c r="A31" s="40" t="s">
        <v>304</v>
      </c>
      <c r="B31" s="40" t="s">
        <v>305</v>
      </c>
      <c r="C31" s="40" t="s">
        <v>306</v>
      </c>
      <c r="D31" s="40" t="s">
        <v>307</v>
      </c>
      <c r="E31" s="40" t="s">
        <v>308</v>
      </c>
      <c r="F31" s="32" t="s">
        <v>309</v>
      </c>
      <c r="G31" s="40" t="s">
        <v>27</v>
      </c>
      <c r="H31" s="40" t="s">
        <v>310</v>
      </c>
      <c r="I31" s="40" t="s">
        <v>311</v>
      </c>
      <c r="J31" s="40" t="s">
        <v>71</v>
      </c>
      <c r="K31" s="32" t="s">
        <v>71</v>
      </c>
      <c r="L31" s="40" t="s">
        <v>71</v>
      </c>
      <c r="M31" s="40" t="s">
        <v>71</v>
      </c>
      <c r="N31" s="40" t="s">
        <v>71</v>
      </c>
      <c r="O31" s="44">
        <v>2154</v>
      </c>
      <c r="P31" s="44">
        <v>284</v>
      </c>
      <c r="Q31" s="49">
        <v>676</v>
      </c>
      <c r="R31" s="35">
        <f t="shared" si="2"/>
        <v>3.60650887573964</v>
      </c>
      <c r="V31" s="35" t="e">
        <f t="shared" si="1"/>
        <v>#DIV/0!</v>
      </c>
    </row>
    <row r="32" s="36" customFormat="1" ht="16.25" spans="1:22">
      <c r="A32" s="41" t="s">
        <v>312</v>
      </c>
      <c r="B32" s="41" t="s">
        <v>313</v>
      </c>
      <c r="C32" s="41" t="s">
        <v>314</v>
      </c>
      <c r="D32" s="41" t="s">
        <v>315</v>
      </c>
      <c r="E32" s="41" t="s">
        <v>316</v>
      </c>
      <c r="F32" s="41" t="s">
        <v>317</v>
      </c>
      <c r="G32" s="41" t="s">
        <v>27</v>
      </c>
      <c r="H32" s="41" t="s">
        <v>318</v>
      </c>
      <c r="I32" s="41" t="s">
        <v>319</v>
      </c>
      <c r="J32" s="41" t="s">
        <v>320</v>
      </c>
      <c r="K32" s="41" t="s">
        <v>321</v>
      </c>
      <c r="L32" s="41" t="s">
        <v>27</v>
      </c>
      <c r="M32" s="41" t="s">
        <v>322</v>
      </c>
      <c r="N32" s="41" t="s">
        <v>323</v>
      </c>
      <c r="O32" s="48">
        <v>1311</v>
      </c>
      <c r="P32" s="48">
        <v>156</v>
      </c>
      <c r="Q32" s="50">
        <v>256</v>
      </c>
      <c r="R32" s="36">
        <f t="shared" si="2"/>
        <v>5.73046875</v>
      </c>
      <c r="S32" s="45">
        <v>989</v>
      </c>
      <c r="T32" s="46">
        <v>964</v>
      </c>
      <c r="U32" s="36">
        <v>202</v>
      </c>
      <c r="V32" s="35">
        <f t="shared" si="1"/>
        <v>5.69141914191419</v>
      </c>
    </row>
    <row r="33" ht="15.5" spans="1:22">
      <c r="A33" s="40" t="s">
        <v>324</v>
      </c>
      <c r="B33" s="40" t="s">
        <v>325</v>
      </c>
      <c r="C33" s="40" t="s">
        <v>326</v>
      </c>
      <c r="D33" s="40" t="s">
        <v>327</v>
      </c>
      <c r="E33" s="40" t="s">
        <v>71</v>
      </c>
      <c r="F33" s="32" t="s">
        <v>71</v>
      </c>
      <c r="G33" s="40" t="s">
        <v>71</v>
      </c>
      <c r="H33" s="40" t="s">
        <v>71</v>
      </c>
      <c r="I33" s="40" t="s">
        <v>71</v>
      </c>
      <c r="J33" s="40" t="s">
        <v>328</v>
      </c>
      <c r="K33" s="32" t="s">
        <v>282</v>
      </c>
      <c r="L33" s="40" t="s">
        <v>27</v>
      </c>
      <c r="M33" s="40" t="s">
        <v>293</v>
      </c>
      <c r="N33" s="40" t="s">
        <v>329</v>
      </c>
      <c r="O33" s="44">
        <v>817</v>
      </c>
      <c r="P33" s="44">
        <v>97</v>
      </c>
      <c r="Q33" s="49">
        <v>221</v>
      </c>
      <c r="R33" s="35">
        <f t="shared" si="2"/>
        <v>4.13574660633484</v>
      </c>
      <c r="V33" s="35" t="e">
        <f t="shared" si="1"/>
        <v>#DIV/0!</v>
      </c>
    </row>
    <row r="34" ht="15.5" spans="1:22">
      <c r="A34" s="40" t="s">
        <v>330</v>
      </c>
      <c r="B34" s="40" t="s">
        <v>331</v>
      </c>
      <c r="C34" s="40" t="s">
        <v>332</v>
      </c>
      <c r="D34" s="40" t="s">
        <v>333</v>
      </c>
      <c r="E34" s="40" t="s">
        <v>334</v>
      </c>
      <c r="F34" s="32" t="s">
        <v>335</v>
      </c>
      <c r="G34" s="40" t="s">
        <v>27</v>
      </c>
      <c r="H34" s="40" t="s">
        <v>256</v>
      </c>
      <c r="I34" s="40" t="s">
        <v>336</v>
      </c>
      <c r="J34" s="40" t="s">
        <v>71</v>
      </c>
      <c r="K34" s="32" t="s">
        <v>71</v>
      </c>
      <c r="L34" s="40" t="s">
        <v>71</v>
      </c>
      <c r="M34" s="40" t="s">
        <v>71</v>
      </c>
      <c r="N34" s="40" t="s">
        <v>71</v>
      </c>
      <c r="O34" s="44">
        <v>1258</v>
      </c>
      <c r="P34" s="44">
        <v>167</v>
      </c>
      <c r="Q34" s="49">
        <v>340</v>
      </c>
      <c r="R34" s="35">
        <f t="shared" si="2"/>
        <v>4.19117647058824</v>
      </c>
      <c r="V34" s="35" t="e">
        <f t="shared" si="1"/>
        <v>#DIV/0!</v>
      </c>
    </row>
    <row r="35" ht="15.5" spans="1:22">
      <c r="A35" s="40" t="s">
        <v>337</v>
      </c>
      <c r="B35" s="40" t="s">
        <v>338</v>
      </c>
      <c r="C35" s="40" t="s">
        <v>339</v>
      </c>
      <c r="D35" s="40" t="s">
        <v>340</v>
      </c>
      <c r="E35" s="40" t="s">
        <v>341</v>
      </c>
      <c r="F35" s="32" t="s">
        <v>342</v>
      </c>
      <c r="G35" s="40" t="s">
        <v>27</v>
      </c>
      <c r="H35" s="40" t="s">
        <v>343</v>
      </c>
      <c r="I35" s="40" t="s">
        <v>344</v>
      </c>
      <c r="J35" s="40" t="s">
        <v>345</v>
      </c>
      <c r="K35" s="32" t="s">
        <v>346</v>
      </c>
      <c r="L35" s="40" t="s">
        <v>27</v>
      </c>
      <c r="M35" s="40" t="s">
        <v>347</v>
      </c>
      <c r="N35" s="40" t="s">
        <v>348</v>
      </c>
      <c r="O35" s="44">
        <v>1169</v>
      </c>
      <c r="P35" s="44">
        <v>144</v>
      </c>
      <c r="Q35" s="49">
        <v>230</v>
      </c>
      <c r="R35" s="35">
        <f t="shared" si="2"/>
        <v>5.70869565217391</v>
      </c>
      <c r="V35" s="35" t="e">
        <f t="shared" si="1"/>
        <v>#DIV/0!</v>
      </c>
    </row>
    <row r="36" s="37" customFormat="1" ht="15.5" spans="1:22">
      <c r="A36" s="42" t="s">
        <v>349</v>
      </c>
      <c r="B36" s="42" t="s">
        <v>350</v>
      </c>
      <c r="C36" s="42" t="s">
        <v>351</v>
      </c>
      <c r="D36" s="42" t="s">
        <v>351</v>
      </c>
      <c r="E36" s="42" t="s">
        <v>352</v>
      </c>
      <c r="F36" s="42" t="s">
        <v>353</v>
      </c>
      <c r="G36" s="42" t="s">
        <v>27</v>
      </c>
      <c r="H36" s="42" t="s">
        <v>354</v>
      </c>
      <c r="I36" s="42" t="s">
        <v>355</v>
      </c>
      <c r="J36" s="42" t="s">
        <v>71</v>
      </c>
      <c r="K36" s="42" t="s">
        <v>71</v>
      </c>
      <c r="L36" s="42" t="s">
        <v>71</v>
      </c>
      <c r="M36" s="42" t="s">
        <v>71</v>
      </c>
      <c r="N36" s="42" t="s">
        <v>71</v>
      </c>
      <c r="O36" s="47">
        <v>1604</v>
      </c>
      <c r="P36" s="47">
        <v>203</v>
      </c>
      <c r="Q36" s="51">
        <v>435</v>
      </c>
      <c r="R36" s="37">
        <f t="shared" si="2"/>
        <v>4.15402298850575</v>
      </c>
      <c r="V36" s="35" t="e">
        <f t="shared" ref="V36:V53" si="3">(S36+T36/6)/U36</f>
        <v>#DIV/0!</v>
      </c>
    </row>
    <row r="37" ht="16.25" spans="1:22">
      <c r="A37" s="40" t="s">
        <v>356</v>
      </c>
      <c r="B37" s="40" t="s">
        <v>356</v>
      </c>
      <c r="C37" s="40" t="s">
        <v>357</v>
      </c>
      <c r="D37" s="40" t="s">
        <v>358</v>
      </c>
      <c r="E37" s="40" t="s">
        <v>71</v>
      </c>
      <c r="F37" s="32" t="s">
        <v>71</v>
      </c>
      <c r="G37" s="40" t="s">
        <v>71</v>
      </c>
      <c r="H37" s="40" t="s">
        <v>71</v>
      </c>
      <c r="I37" s="40" t="s">
        <v>71</v>
      </c>
      <c r="J37" s="40" t="s">
        <v>359</v>
      </c>
      <c r="K37" s="32" t="s">
        <v>73</v>
      </c>
      <c r="L37" s="40" t="s">
        <v>27</v>
      </c>
      <c r="M37" s="40" t="s">
        <v>360</v>
      </c>
      <c r="N37" s="40" t="s">
        <v>361</v>
      </c>
      <c r="O37" s="44">
        <v>914</v>
      </c>
      <c r="P37" s="44">
        <v>103</v>
      </c>
      <c r="Q37" s="49">
        <v>219</v>
      </c>
      <c r="R37" s="35">
        <f t="shared" si="2"/>
        <v>4.64383561643836</v>
      </c>
      <c r="V37" s="35" t="e">
        <f t="shared" si="3"/>
        <v>#DIV/0!</v>
      </c>
    </row>
    <row r="38" ht="16.25" spans="1:22">
      <c r="A38" s="41" t="s">
        <v>362</v>
      </c>
      <c r="B38" s="41" t="s">
        <v>363</v>
      </c>
      <c r="C38" s="41" t="s">
        <v>364</v>
      </c>
      <c r="D38" s="41" t="s">
        <v>364</v>
      </c>
      <c r="E38" s="41" t="s">
        <v>71</v>
      </c>
      <c r="F38" s="41" t="s">
        <v>71</v>
      </c>
      <c r="G38" s="41" t="s">
        <v>71</v>
      </c>
      <c r="H38" s="41" t="s">
        <v>71</v>
      </c>
      <c r="I38" s="41" t="s">
        <v>71</v>
      </c>
      <c r="J38" s="41" t="s">
        <v>365</v>
      </c>
      <c r="K38" s="41" t="s">
        <v>366</v>
      </c>
      <c r="L38" s="41" t="s">
        <v>27</v>
      </c>
      <c r="M38" s="41" t="s">
        <v>367</v>
      </c>
      <c r="N38" s="41" t="s">
        <v>368</v>
      </c>
      <c r="O38" s="48">
        <v>276</v>
      </c>
      <c r="P38" s="48">
        <v>36</v>
      </c>
      <c r="Q38" s="50">
        <v>57</v>
      </c>
      <c r="R38" s="36">
        <f t="shared" si="2"/>
        <v>5.47368421052632</v>
      </c>
      <c r="S38" s="45">
        <v>314</v>
      </c>
      <c r="T38" s="46">
        <v>322</v>
      </c>
      <c r="U38" s="25">
        <v>60</v>
      </c>
      <c r="V38" s="35">
        <f t="shared" si="3"/>
        <v>6.12777777777778</v>
      </c>
    </row>
    <row r="39" s="36" customFormat="1" ht="16.25" spans="1:22">
      <c r="A39" s="41" t="s">
        <v>369</v>
      </c>
      <c r="B39" s="41" t="s">
        <v>370</v>
      </c>
      <c r="C39" s="41" t="s">
        <v>371</v>
      </c>
      <c r="D39" s="41" t="s">
        <v>371</v>
      </c>
      <c r="E39" s="41" t="s">
        <v>372</v>
      </c>
      <c r="F39" s="41" t="s">
        <v>373</v>
      </c>
      <c r="G39" s="41" t="s">
        <v>27</v>
      </c>
      <c r="H39" s="41" t="s">
        <v>374</v>
      </c>
      <c r="I39" s="41" t="s">
        <v>375</v>
      </c>
      <c r="J39" s="41" t="s">
        <v>376</v>
      </c>
      <c r="K39" s="41" t="s">
        <v>377</v>
      </c>
      <c r="L39" s="41" t="s">
        <v>27</v>
      </c>
      <c r="M39" s="41" t="s">
        <v>378</v>
      </c>
      <c r="N39" s="41" t="s">
        <v>221</v>
      </c>
      <c r="O39" s="48">
        <v>769</v>
      </c>
      <c r="P39" s="48">
        <v>83</v>
      </c>
      <c r="Q39" s="50">
        <v>107</v>
      </c>
      <c r="R39" s="36">
        <f t="shared" si="2"/>
        <v>7.96261682242991</v>
      </c>
      <c r="S39" s="52">
        <v>1156</v>
      </c>
      <c r="T39" s="53">
        <v>1169</v>
      </c>
      <c r="U39" s="36">
        <v>166</v>
      </c>
      <c r="V39" s="35">
        <f t="shared" si="3"/>
        <v>8.13755020080321</v>
      </c>
    </row>
    <row r="40" ht="15.5" spans="1:22">
      <c r="A40" s="40" t="s">
        <v>379</v>
      </c>
      <c r="B40" s="40" t="s">
        <v>380</v>
      </c>
      <c r="C40" s="40" t="s">
        <v>381</v>
      </c>
      <c r="D40" s="40" t="s">
        <v>382</v>
      </c>
      <c r="E40" s="40" t="s">
        <v>383</v>
      </c>
      <c r="F40" s="32" t="s">
        <v>206</v>
      </c>
      <c r="G40" s="40" t="s">
        <v>27</v>
      </c>
      <c r="H40" s="40" t="s">
        <v>384</v>
      </c>
      <c r="I40" s="40" t="s">
        <v>385</v>
      </c>
      <c r="J40" s="40" t="s">
        <v>386</v>
      </c>
      <c r="K40" s="32" t="s">
        <v>387</v>
      </c>
      <c r="L40" s="40" t="s">
        <v>27</v>
      </c>
      <c r="M40" s="40" t="s">
        <v>388</v>
      </c>
      <c r="N40" s="40" t="s">
        <v>389</v>
      </c>
      <c r="O40" s="44">
        <v>8373</v>
      </c>
      <c r="P40" s="44">
        <v>1131</v>
      </c>
      <c r="Q40" s="49">
        <v>748</v>
      </c>
      <c r="R40" s="35">
        <f t="shared" si="2"/>
        <v>12.7058823529412</v>
      </c>
      <c r="V40" s="35" t="e">
        <f t="shared" si="3"/>
        <v>#DIV/0!</v>
      </c>
    </row>
    <row r="41" ht="16.25" spans="1:22">
      <c r="A41" s="40" t="s">
        <v>390</v>
      </c>
      <c r="B41" s="40" t="s">
        <v>391</v>
      </c>
      <c r="C41" s="40" t="s">
        <v>392</v>
      </c>
      <c r="D41" s="40" t="s">
        <v>393</v>
      </c>
      <c r="E41" s="40" t="s">
        <v>394</v>
      </c>
      <c r="F41" s="32" t="s">
        <v>395</v>
      </c>
      <c r="G41" s="40" t="s">
        <v>27</v>
      </c>
      <c r="H41" s="40" t="s">
        <v>396</v>
      </c>
      <c r="I41" s="40" t="s">
        <v>397</v>
      </c>
      <c r="J41" s="40" t="s">
        <v>71</v>
      </c>
      <c r="K41" s="32" t="s">
        <v>71</v>
      </c>
      <c r="L41" s="40" t="s">
        <v>71</v>
      </c>
      <c r="M41" s="40" t="s">
        <v>71</v>
      </c>
      <c r="N41" s="40" t="s">
        <v>71</v>
      </c>
      <c r="O41" s="44">
        <v>1796</v>
      </c>
      <c r="P41" s="44">
        <v>206</v>
      </c>
      <c r="Q41" s="49">
        <v>506</v>
      </c>
      <c r="R41" s="35">
        <f t="shared" si="2"/>
        <v>3.95652173913043</v>
      </c>
      <c r="V41" s="35" t="e">
        <f t="shared" si="3"/>
        <v>#DIV/0!</v>
      </c>
    </row>
    <row r="42" s="36" customFormat="1" ht="15" customHeight="1" spans="1:22">
      <c r="A42" s="41" t="s">
        <v>398</v>
      </c>
      <c r="B42" s="41" t="s">
        <v>399</v>
      </c>
      <c r="C42" s="41" t="s">
        <v>400</v>
      </c>
      <c r="D42" s="41" t="s">
        <v>401</v>
      </c>
      <c r="E42" s="41" t="s">
        <v>402</v>
      </c>
      <c r="F42" s="41" t="s">
        <v>403</v>
      </c>
      <c r="G42" s="41" t="s">
        <v>27</v>
      </c>
      <c r="H42" s="41" t="s">
        <v>404</v>
      </c>
      <c r="I42" s="41" t="s">
        <v>405</v>
      </c>
      <c r="J42" s="41" t="s">
        <v>406</v>
      </c>
      <c r="K42" s="41" t="s">
        <v>407</v>
      </c>
      <c r="L42" s="41" t="s">
        <v>27</v>
      </c>
      <c r="M42" s="41" t="s">
        <v>408</v>
      </c>
      <c r="N42" s="41" t="s">
        <v>409</v>
      </c>
      <c r="O42" s="48">
        <v>5863</v>
      </c>
      <c r="P42" s="48">
        <v>814</v>
      </c>
      <c r="Q42" s="50">
        <v>598</v>
      </c>
      <c r="R42" s="36">
        <f t="shared" si="2"/>
        <v>11.1655518394649</v>
      </c>
      <c r="S42" s="52">
        <v>5711</v>
      </c>
      <c r="T42" s="53">
        <v>5729</v>
      </c>
      <c r="U42" s="36">
        <v>534</v>
      </c>
      <c r="V42" s="35">
        <f t="shared" si="3"/>
        <v>12.4828339575531</v>
      </c>
    </row>
    <row r="43" ht="16.25" spans="1:22">
      <c r="A43" s="40" t="s">
        <v>410</v>
      </c>
      <c r="B43" s="40" t="s">
        <v>411</v>
      </c>
      <c r="C43" s="40" t="s">
        <v>412</v>
      </c>
      <c r="D43" s="40" t="s">
        <v>413</v>
      </c>
      <c r="E43" s="40" t="s">
        <v>414</v>
      </c>
      <c r="F43" s="32" t="s">
        <v>415</v>
      </c>
      <c r="G43" s="40" t="s">
        <v>27</v>
      </c>
      <c r="H43" s="40" t="s">
        <v>416</v>
      </c>
      <c r="I43" s="40" t="s">
        <v>417</v>
      </c>
      <c r="J43" s="40" t="s">
        <v>418</v>
      </c>
      <c r="K43" s="32" t="s">
        <v>292</v>
      </c>
      <c r="L43" s="40" t="s">
        <v>27</v>
      </c>
      <c r="M43" s="40" t="s">
        <v>132</v>
      </c>
      <c r="N43" s="40" t="s">
        <v>419</v>
      </c>
      <c r="O43" s="44">
        <v>429</v>
      </c>
      <c r="P43" s="44">
        <v>49</v>
      </c>
      <c r="Q43" s="49">
        <v>67</v>
      </c>
      <c r="R43" s="35">
        <f t="shared" si="2"/>
        <v>7.13432835820895</v>
      </c>
      <c r="V43" s="35" t="e">
        <f t="shared" si="3"/>
        <v>#DIV/0!</v>
      </c>
    </row>
    <row r="44" s="36" customFormat="1" ht="16.25" spans="1:22">
      <c r="A44" s="41" t="s">
        <v>420</v>
      </c>
      <c r="B44" s="41" t="s">
        <v>421</v>
      </c>
      <c r="C44" s="41" t="s">
        <v>422</v>
      </c>
      <c r="D44" s="41" t="s">
        <v>423</v>
      </c>
      <c r="E44" s="41" t="s">
        <v>424</v>
      </c>
      <c r="F44" s="41" t="s">
        <v>425</v>
      </c>
      <c r="G44" s="41" t="s">
        <v>27</v>
      </c>
      <c r="H44" s="41" t="s">
        <v>426</v>
      </c>
      <c r="I44" s="41" t="s">
        <v>427</v>
      </c>
      <c r="J44" s="41" t="s">
        <v>428</v>
      </c>
      <c r="K44" s="41" t="s">
        <v>429</v>
      </c>
      <c r="L44" s="41" t="s">
        <v>27</v>
      </c>
      <c r="M44" s="41" t="s">
        <v>430</v>
      </c>
      <c r="N44" s="41" t="s">
        <v>431</v>
      </c>
      <c r="O44" s="48">
        <v>11207</v>
      </c>
      <c r="P44" s="48">
        <v>1574</v>
      </c>
      <c r="Q44" s="50">
        <v>334</v>
      </c>
      <c r="R44" s="36">
        <f t="shared" si="2"/>
        <v>38.2664670658683</v>
      </c>
      <c r="S44" s="52">
        <v>10265</v>
      </c>
      <c r="T44" s="53">
        <v>10887</v>
      </c>
      <c r="U44" s="36">
        <v>427</v>
      </c>
      <c r="V44" s="35">
        <f t="shared" si="3"/>
        <v>28.2892271662763</v>
      </c>
    </row>
    <row r="45" ht="15.5" spans="1:22">
      <c r="A45" s="40" t="s">
        <v>432</v>
      </c>
      <c r="B45" s="40" t="s">
        <v>433</v>
      </c>
      <c r="C45" s="40" t="s">
        <v>434</v>
      </c>
      <c r="D45" s="40" t="s">
        <v>435</v>
      </c>
      <c r="E45" s="40" t="s">
        <v>436</v>
      </c>
      <c r="F45" s="32" t="s">
        <v>437</v>
      </c>
      <c r="G45" s="40" t="s">
        <v>27</v>
      </c>
      <c r="H45" s="40" t="s">
        <v>438</v>
      </c>
      <c r="I45" s="40" t="s">
        <v>439</v>
      </c>
      <c r="J45" s="40" t="s">
        <v>440</v>
      </c>
      <c r="K45" s="32" t="s">
        <v>441</v>
      </c>
      <c r="L45" s="40" t="s">
        <v>27</v>
      </c>
      <c r="M45" s="40" t="s">
        <v>442</v>
      </c>
      <c r="N45" s="40" t="s">
        <v>443</v>
      </c>
      <c r="O45" s="44">
        <v>3933</v>
      </c>
      <c r="P45" s="44">
        <v>625</v>
      </c>
      <c r="Q45" s="49">
        <v>135</v>
      </c>
      <c r="R45" s="35">
        <f t="shared" si="2"/>
        <v>33.762962962963</v>
      </c>
      <c r="V45" s="35" t="e">
        <f t="shared" si="3"/>
        <v>#DIV/0!</v>
      </c>
    </row>
    <row r="46" ht="15.5" spans="1:22">
      <c r="A46" s="40" t="s">
        <v>444</v>
      </c>
      <c r="B46" s="40" t="s">
        <v>445</v>
      </c>
      <c r="C46" s="40" t="s">
        <v>59</v>
      </c>
      <c r="D46" s="40" t="s">
        <v>446</v>
      </c>
      <c r="E46" s="40" t="s">
        <v>447</v>
      </c>
      <c r="F46" s="32" t="s">
        <v>448</v>
      </c>
      <c r="G46" s="40" t="s">
        <v>27</v>
      </c>
      <c r="H46" s="40" t="s">
        <v>449</v>
      </c>
      <c r="I46" s="40" t="s">
        <v>450</v>
      </c>
      <c r="J46" s="40" t="s">
        <v>451</v>
      </c>
      <c r="K46" s="32" t="s">
        <v>292</v>
      </c>
      <c r="L46" s="40" t="s">
        <v>27</v>
      </c>
      <c r="M46" s="40" t="s">
        <v>452</v>
      </c>
      <c r="N46" s="40" t="s">
        <v>453</v>
      </c>
      <c r="O46" s="44">
        <v>822</v>
      </c>
      <c r="P46" s="44">
        <v>117</v>
      </c>
      <c r="Q46" s="49">
        <v>172</v>
      </c>
      <c r="R46" s="35">
        <f t="shared" si="2"/>
        <v>5.4593023255814</v>
      </c>
      <c r="V46" s="35" t="e">
        <f t="shared" si="3"/>
        <v>#DIV/0!</v>
      </c>
    </row>
    <row r="47" ht="15.5" spans="1:22">
      <c r="A47" s="40" t="s">
        <v>454</v>
      </c>
      <c r="B47" s="40" t="s">
        <v>454</v>
      </c>
      <c r="C47" s="40" t="s">
        <v>455</v>
      </c>
      <c r="D47" s="40" t="s">
        <v>456</v>
      </c>
      <c r="E47" s="40" t="s">
        <v>457</v>
      </c>
      <c r="F47" s="32" t="s">
        <v>458</v>
      </c>
      <c r="G47" s="40" t="s">
        <v>27</v>
      </c>
      <c r="H47" s="40" t="s">
        <v>459</v>
      </c>
      <c r="I47" s="40" t="s">
        <v>460</v>
      </c>
      <c r="J47" s="40" t="s">
        <v>461</v>
      </c>
      <c r="K47" s="32" t="s">
        <v>462</v>
      </c>
      <c r="L47" s="40" t="s">
        <v>27</v>
      </c>
      <c r="M47" s="40" t="s">
        <v>125</v>
      </c>
      <c r="N47" s="40" t="s">
        <v>463</v>
      </c>
      <c r="O47" s="44">
        <v>6232</v>
      </c>
      <c r="P47" s="44">
        <v>950</v>
      </c>
      <c r="Q47" s="49">
        <v>877</v>
      </c>
      <c r="R47" s="35">
        <f t="shared" si="2"/>
        <v>8.18928164196123</v>
      </c>
      <c r="V47" s="35" t="e">
        <f t="shared" si="3"/>
        <v>#DIV/0!</v>
      </c>
    </row>
    <row r="48" ht="15.5" spans="1:22">
      <c r="A48" s="40" t="s">
        <v>464</v>
      </c>
      <c r="B48" s="40" t="s">
        <v>465</v>
      </c>
      <c r="C48" s="40" t="s">
        <v>466</v>
      </c>
      <c r="D48" s="40" t="s">
        <v>467</v>
      </c>
      <c r="E48" s="40" t="s">
        <v>71</v>
      </c>
      <c r="F48" s="32" t="s">
        <v>71</v>
      </c>
      <c r="G48" s="40" t="s">
        <v>71</v>
      </c>
      <c r="H48" s="40" t="s">
        <v>71</v>
      </c>
      <c r="I48" s="40" t="s">
        <v>71</v>
      </c>
      <c r="J48" s="40" t="s">
        <v>468</v>
      </c>
      <c r="K48" s="32" t="s">
        <v>469</v>
      </c>
      <c r="L48" s="40" t="s">
        <v>27</v>
      </c>
      <c r="M48" s="40" t="s">
        <v>470</v>
      </c>
      <c r="N48" s="40" t="s">
        <v>471</v>
      </c>
      <c r="O48" s="44">
        <v>250</v>
      </c>
      <c r="P48" s="44">
        <v>29</v>
      </c>
      <c r="Q48" s="49">
        <v>90</v>
      </c>
      <c r="R48" s="35">
        <f t="shared" si="2"/>
        <v>3.1</v>
      </c>
      <c r="V48" s="35" t="e">
        <f t="shared" si="3"/>
        <v>#DIV/0!</v>
      </c>
    </row>
    <row r="49" ht="15.5" spans="1:22">
      <c r="A49" s="40" t="s">
        <v>472</v>
      </c>
      <c r="B49" s="40" t="s">
        <v>473</v>
      </c>
      <c r="C49" s="40" t="s">
        <v>59</v>
      </c>
      <c r="D49" s="40" t="s">
        <v>474</v>
      </c>
      <c r="E49" s="40" t="s">
        <v>71</v>
      </c>
      <c r="F49" s="32" t="s">
        <v>71</v>
      </c>
      <c r="G49" s="40" t="s">
        <v>71</v>
      </c>
      <c r="H49" s="40" t="s">
        <v>71</v>
      </c>
      <c r="I49" s="40" t="s">
        <v>71</v>
      </c>
      <c r="J49" s="40" t="s">
        <v>475</v>
      </c>
      <c r="K49" s="32" t="s">
        <v>282</v>
      </c>
      <c r="L49" s="40" t="s">
        <v>27</v>
      </c>
      <c r="M49" s="40" t="s">
        <v>354</v>
      </c>
      <c r="N49" s="40" t="s">
        <v>476</v>
      </c>
      <c r="O49" s="44">
        <v>827</v>
      </c>
      <c r="P49" s="44">
        <v>124</v>
      </c>
      <c r="Q49" s="49">
        <v>208</v>
      </c>
      <c r="R49" s="35">
        <f t="shared" si="2"/>
        <v>4.57211538461539</v>
      </c>
      <c r="V49" s="35" t="e">
        <f t="shared" si="3"/>
        <v>#DIV/0!</v>
      </c>
    </row>
    <row r="50" ht="15.5" spans="1:22">
      <c r="A50" s="40" t="s">
        <v>477</v>
      </c>
      <c r="B50" s="40" t="s">
        <v>478</v>
      </c>
      <c r="C50" s="40" t="s">
        <v>479</v>
      </c>
      <c r="D50" s="40" t="s">
        <v>479</v>
      </c>
      <c r="E50" s="40" t="s">
        <v>480</v>
      </c>
      <c r="F50" s="32" t="s">
        <v>481</v>
      </c>
      <c r="G50" s="40" t="s">
        <v>27</v>
      </c>
      <c r="H50" s="40" t="s">
        <v>452</v>
      </c>
      <c r="I50" s="40" t="s">
        <v>157</v>
      </c>
      <c r="J50" s="40" t="s">
        <v>482</v>
      </c>
      <c r="K50" s="32" t="s">
        <v>302</v>
      </c>
      <c r="L50" s="40" t="s">
        <v>27</v>
      </c>
      <c r="M50" s="40" t="s">
        <v>483</v>
      </c>
      <c r="N50" s="40" t="s">
        <v>484</v>
      </c>
      <c r="O50" s="44">
        <v>4343</v>
      </c>
      <c r="P50" s="44">
        <v>567</v>
      </c>
      <c r="Q50" s="49">
        <v>1076</v>
      </c>
      <c r="R50" s="35">
        <f t="shared" si="2"/>
        <v>4.5631970260223</v>
      </c>
      <c r="V50" s="35" t="e">
        <f t="shared" si="3"/>
        <v>#DIV/0!</v>
      </c>
    </row>
    <row r="51" ht="15.5" spans="1:22">
      <c r="A51" s="40" t="s">
        <v>485</v>
      </c>
      <c r="B51" s="40" t="s">
        <v>486</v>
      </c>
      <c r="C51" s="40" t="s">
        <v>487</v>
      </c>
      <c r="D51" s="40" t="s">
        <v>488</v>
      </c>
      <c r="E51" s="40" t="s">
        <v>489</v>
      </c>
      <c r="F51" s="32" t="s">
        <v>490</v>
      </c>
      <c r="G51" s="40" t="s">
        <v>27</v>
      </c>
      <c r="H51" s="40" t="s">
        <v>491</v>
      </c>
      <c r="I51" s="40" t="s">
        <v>492</v>
      </c>
      <c r="J51" s="40" t="s">
        <v>493</v>
      </c>
      <c r="K51" s="32" t="s">
        <v>494</v>
      </c>
      <c r="L51" s="40" t="s">
        <v>27</v>
      </c>
      <c r="M51" s="40" t="s">
        <v>495</v>
      </c>
      <c r="N51" s="40" t="s">
        <v>496</v>
      </c>
      <c r="O51" s="44">
        <v>2319</v>
      </c>
      <c r="P51" s="44">
        <v>310</v>
      </c>
      <c r="Q51" s="49">
        <v>493</v>
      </c>
      <c r="R51" s="35">
        <f t="shared" si="2"/>
        <v>5.33265720081136</v>
      </c>
      <c r="V51" s="35" t="e">
        <f t="shared" si="3"/>
        <v>#DIV/0!</v>
      </c>
    </row>
    <row r="52" ht="15.5" spans="1:22">
      <c r="A52" s="40" t="s">
        <v>497</v>
      </c>
      <c r="B52" s="40" t="s">
        <v>498</v>
      </c>
      <c r="C52" s="40" t="s">
        <v>499</v>
      </c>
      <c r="D52" s="40" t="s">
        <v>500</v>
      </c>
      <c r="E52" s="40" t="s">
        <v>501</v>
      </c>
      <c r="F52" s="32" t="s">
        <v>502</v>
      </c>
      <c r="G52" s="40" t="s">
        <v>27</v>
      </c>
      <c r="H52" s="40" t="s">
        <v>243</v>
      </c>
      <c r="I52" s="40" t="s">
        <v>503</v>
      </c>
      <c r="J52" s="40" t="s">
        <v>504</v>
      </c>
      <c r="K52" s="32" t="s">
        <v>505</v>
      </c>
      <c r="L52" s="40" t="s">
        <v>27</v>
      </c>
      <c r="M52" s="40" t="s">
        <v>506</v>
      </c>
      <c r="N52" s="40" t="s">
        <v>507</v>
      </c>
      <c r="O52" s="44">
        <v>3132</v>
      </c>
      <c r="P52" s="44">
        <v>425</v>
      </c>
      <c r="Q52" s="49">
        <v>200</v>
      </c>
      <c r="R52" s="35">
        <f t="shared" si="2"/>
        <v>17.785</v>
      </c>
      <c r="V52" s="35" t="e">
        <f t="shared" si="3"/>
        <v>#DIV/0!</v>
      </c>
    </row>
    <row r="53" ht="15.5" spans="1:22">
      <c r="A53" s="40" t="s">
        <v>508</v>
      </c>
      <c r="B53" s="40" t="s">
        <v>509</v>
      </c>
      <c r="C53" s="40" t="s">
        <v>510</v>
      </c>
      <c r="D53" s="40" t="s">
        <v>511</v>
      </c>
      <c r="E53" s="40" t="s">
        <v>512</v>
      </c>
      <c r="F53" s="32" t="s">
        <v>513</v>
      </c>
      <c r="G53" s="40" t="s">
        <v>27</v>
      </c>
      <c r="H53" s="40" t="s">
        <v>256</v>
      </c>
      <c r="I53" s="40" t="s">
        <v>514</v>
      </c>
      <c r="J53" s="40" t="s">
        <v>515</v>
      </c>
      <c r="K53" s="32" t="s">
        <v>516</v>
      </c>
      <c r="L53" s="40" t="s">
        <v>27</v>
      </c>
      <c r="M53" s="40" t="s">
        <v>517</v>
      </c>
      <c r="N53" s="40" t="s">
        <v>518</v>
      </c>
      <c r="O53" s="44">
        <v>2277</v>
      </c>
      <c r="P53" s="44">
        <v>297</v>
      </c>
      <c r="Q53" s="49">
        <v>153</v>
      </c>
      <c r="R53" s="35">
        <f t="shared" si="2"/>
        <v>16.8235294117647</v>
      </c>
      <c r="V53" s="35" t="e">
        <f t="shared" si="3"/>
        <v>#DIV/0!</v>
      </c>
    </row>
    <row r="54" ht="15.5" spans="15:16">
      <c r="O54" s="44"/>
      <c r="P54" s="44"/>
    </row>
    <row r="55" spans="5:18">
      <c r="E55" s="25" t="s">
        <v>519</v>
      </c>
      <c r="F55" s="38">
        <v>4.772</v>
      </c>
      <c r="K55" s="38">
        <v>4.2</v>
      </c>
      <c r="R55" s="38">
        <f>MIN(R3:R54)</f>
        <v>2.8265306122449</v>
      </c>
    </row>
    <row r="56" spans="5:18">
      <c r="E56" s="25" t="s">
        <v>520</v>
      </c>
      <c r="F56" s="38">
        <v>6.503</v>
      </c>
      <c r="K56" s="38">
        <v>6.4</v>
      </c>
      <c r="R56" s="38">
        <f>MEDIAN(R2:R53)</f>
        <v>5.6286302477759</v>
      </c>
    </row>
    <row r="57" spans="5:18">
      <c r="E57" s="25" t="s">
        <v>521</v>
      </c>
      <c r="F57" s="38">
        <v>10.02</v>
      </c>
      <c r="K57" s="38">
        <v>8.634</v>
      </c>
      <c r="R57" s="38">
        <f>AVERAGE(R2:R53)</f>
        <v>7.79012409401647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zoomScale="130" zoomScaleNormal="130" workbookViewId="0">
      <selection activeCell="L24" sqref="L24"/>
    </sheetView>
  </sheetViews>
  <sheetFormatPr defaultColWidth="8.72727272727273" defaultRowHeight="14"/>
  <cols>
    <col min="1" max="1" width="34.4727272727273" style="27" customWidth="1"/>
    <col min="2" max="14" width="9" style="27"/>
    <col min="15" max="15" width="8.72727272727273" style="25"/>
    <col min="16" max="17" width="13.4545454545455" style="25" customWidth="1"/>
    <col min="18" max="18" width="26.1818181818182" style="25" customWidth="1"/>
    <col min="19" max="19" width="17.8181818181818" style="25" customWidth="1"/>
    <col min="20" max="16384" width="8.72727272727273" style="25"/>
  </cols>
  <sheetData>
    <row r="1" s="24" customFormat="1" spans="1:19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0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30" t="s">
        <v>10</v>
      </c>
      <c r="L1" s="26" t="s">
        <v>11</v>
      </c>
      <c r="M1" s="26" t="s">
        <v>12</v>
      </c>
      <c r="N1" s="26" t="s">
        <v>13</v>
      </c>
      <c r="P1" s="33" t="s">
        <v>14</v>
      </c>
      <c r="Q1" s="33" t="s">
        <v>15</v>
      </c>
      <c r="R1" s="33" t="s">
        <v>16</v>
      </c>
      <c r="S1" s="34" t="s">
        <v>17</v>
      </c>
    </row>
    <row r="2" spans="1:19">
      <c r="A2" s="31" t="s">
        <v>522</v>
      </c>
      <c r="B2" s="31" t="s">
        <v>522</v>
      </c>
      <c r="C2" s="31" t="s">
        <v>523</v>
      </c>
      <c r="D2" s="31" t="s">
        <v>524</v>
      </c>
      <c r="E2" s="31" t="s">
        <v>525</v>
      </c>
      <c r="F2" s="32" t="s">
        <v>526</v>
      </c>
      <c r="G2" s="31" t="s">
        <v>27</v>
      </c>
      <c r="H2" s="31" t="s">
        <v>527</v>
      </c>
      <c r="I2" s="31" t="s">
        <v>528</v>
      </c>
      <c r="J2" s="31" t="s">
        <v>529</v>
      </c>
      <c r="K2" s="32" t="s">
        <v>194</v>
      </c>
      <c r="L2" s="31" t="s">
        <v>27</v>
      </c>
      <c r="M2" s="31" t="s">
        <v>530</v>
      </c>
      <c r="N2" s="31" t="s">
        <v>531</v>
      </c>
      <c r="P2" s="31">
        <v>2314</v>
      </c>
      <c r="Q2" s="31">
        <v>281</v>
      </c>
      <c r="R2" s="25">
        <v>480</v>
      </c>
      <c r="S2" s="35">
        <f>(P2+Q2)/R2</f>
        <v>5.40625</v>
      </c>
    </row>
    <row r="3" spans="1:19">
      <c r="A3" s="31" t="s">
        <v>532</v>
      </c>
      <c r="B3" s="31" t="s">
        <v>532</v>
      </c>
      <c r="C3" s="31" t="s">
        <v>533</v>
      </c>
      <c r="D3" s="31" t="s">
        <v>534</v>
      </c>
      <c r="E3" s="31" t="s">
        <v>535</v>
      </c>
      <c r="F3" s="32" t="s">
        <v>536</v>
      </c>
      <c r="G3" s="31" t="s">
        <v>27</v>
      </c>
      <c r="H3" s="31" t="s">
        <v>537</v>
      </c>
      <c r="I3" s="31" t="s">
        <v>538</v>
      </c>
      <c r="J3" s="31" t="s">
        <v>71</v>
      </c>
      <c r="K3" s="32" t="s">
        <v>71</v>
      </c>
      <c r="L3" s="31" t="s">
        <v>71</v>
      </c>
      <c r="M3" s="31" t="s">
        <v>71</v>
      </c>
      <c r="N3" s="31" t="s">
        <v>71</v>
      </c>
      <c r="P3" s="31">
        <v>871</v>
      </c>
      <c r="Q3" s="31">
        <v>112</v>
      </c>
      <c r="R3" s="25">
        <v>280</v>
      </c>
      <c r="S3" s="35">
        <f t="shared" ref="S3:S26" si="0">(P3+Q3)/R3</f>
        <v>3.51071428571429</v>
      </c>
    </row>
    <row r="4" spans="1:19">
      <c r="A4" s="31" t="s">
        <v>539</v>
      </c>
      <c r="B4" s="31" t="s">
        <v>540</v>
      </c>
      <c r="C4" s="31" t="s">
        <v>541</v>
      </c>
      <c r="D4" s="31" t="s">
        <v>542</v>
      </c>
      <c r="E4" s="31" t="s">
        <v>543</v>
      </c>
      <c r="F4" s="32" t="s">
        <v>544</v>
      </c>
      <c r="G4" s="31" t="s">
        <v>27</v>
      </c>
      <c r="H4" s="31" t="s">
        <v>256</v>
      </c>
      <c r="I4" s="31" t="s">
        <v>545</v>
      </c>
      <c r="J4" s="31" t="s">
        <v>546</v>
      </c>
      <c r="K4" s="32" t="s">
        <v>547</v>
      </c>
      <c r="L4" s="31" t="s">
        <v>27</v>
      </c>
      <c r="M4" s="31" t="s">
        <v>548</v>
      </c>
      <c r="N4" s="31" t="s">
        <v>549</v>
      </c>
      <c r="P4" s="31">
        <v>347</v>
      </c>
      <c r="Q4" s="31">
        <v>59</v>
      </c>
      <c r="R4" s="25">
        <v>81</v>
      </c>
      <c r="S4" s="35">
        <f t="shared" si="0"/>
        <v>5.01234567901235</v>
      </c>
    </row>
    <row r="5" spans="1:19">
      <c r="A5" s="31" t="s">
        <v>550</v>
      </c>
      <c r="B5" s="31" t="s">
        <v>551</v>
      </c>
      <c r="C5" s="31" t="s">
        <v>552</v>
      </c>
      <c r="D5" s="31" t="s">
        <v>553</v>
      </c>
      <c r="E5" s="31" t="s">
        <v>554</v>
      </c>
      <c r="F5" s="32" t="s">
        <v>555</v>
      </c>
      <c r="G5" s="31" t="s">
        <v>27</v>
      </c>
      <c r="H5" s="31" t="s">
        <v>556</v>
      </c>
      <c r="I5" s="31" t="s">
        <v>557</v>
      </c>
      <c r="J5" s="31" t="s">
        <v>558</v>
      </c>
      <c r="K5" s="32" t="s">
        <v>559</v>
      </c>
      <c r="L5" s="31" t="s">
        <v>27</v>
      </c>
      <c r="M5" s="31" t="s">
        <v>556</v>
      </c>
      <c r="N5" s="31" t="s">
        <v>560</v>
      </c>
      <c r="P5" s="31">
        <v>2738</v>
      </c>
      <c r="Q5" s="31">
        <v>328</v>
      </c>
      <c r="R5" s="25">
        <v>235</v>
      </c>
      <c r="S5" s="35">
        <f t="shared" si="0"/>
        <v>13.0468085106383</v>
      </c>
    </row>
    <row r="6" spans="1:19">
      <c r="A6" s="31" t="s">
        <v>561</v>
      </c>
      <c r="B6" s="31" t="s">
        <v>562</v>
      </c>
      <c r="C6" s="31" t="s">
        <v>59</v>
      </c>
      <c r="D6" s="31" t="s">
        <v>563</v>
      </c>
      <c r="E6" s="31" t="s">
        <v>564</v>
      </c>
      <c r="F6" s="32" t="s">
        <v>565</v>
      </c>
      <c r="G6" s="31" t="s">
        <v>27</v>
      </c>
      <c r="H6" s="31" t="s">
        <v>112</v>
      </c>
      <c r="I6" s="31" t="s">
        <v>566</v>
      </c>
      <c r="J6" s="31" t="s">
        <v>567</v>
      </c>
      <c r="K6" s="32" t="s">
        <v>568</v>
      </c>
      <c r="L6" s="31" t="s">
        <v>27</v>
      </c>
      <c r="M6" s="31" t="s">
        <v>93</v>
      </c>
      <c r="N6" s="31" t="s">
        <v>569</v>
      </c>
      <c r="P6" s="31">
        <v>389</v>
      </c>
      <c r="Q6" s="31">
        <v>40</v>
      </c>
      <c r="R6" s="25">
        <v>66</v>
      </c>
      <c r="S6" s="35">
        <f t="shared" si="0"/>
        <v>6.5</v>
      </c>
    </row>
    <row r="7" spans="1:19">
      <c r="A7" s="31" t="s">
        <v>570</v>
      </c>
      <c r="B7" s="31" t="s">
        <v>571</v>
      </c>
      <c r="C7" s="31" t="s">
        <v>59</v>
      </c>
      <c r="D7" s="31" t="s">
        <v>572</v>
      </c>
      <c r="E7" s="31" t="s">
        <v>573</v>
      </c>
      <c r="F7" s="32" t="s">
        <v>574</v>
      </c>
      <c r="G7" s="31" t="s">
        <v>27</v>
      </c>
      <c r="H7" s="31" t="s">
        <v>575</v>
      </c>
      <c r="I7" s="31" t="s">
        <v>576</v>
      </c>
      <c r="J7" s="31" t="s">
        <v>71</v>
      </c>
      <c r="K7" s="32" t="s">
        <v>71</v>
      </c>
      <c r="L7" s="31" t="s">
        <v>71</v>
      </c>
      <c r="M7" s="31" t="s">
        <v>71</v>
      </c>
      <c r="N7" s="31" t="s">
        <v>71</v>
      </c>
      <c r="P7" s="31">
        <v>11678</v>
      </c>
      <c r="Q7" s="31">
        <v>1533</v>
      </c>
      <c r="R7" s="25">
        <v>3162</v>
      </c>
      <c r="S7" s="35">
        <f t="shared" si="0"/>
        <v>4.17805186590765</v>
      </c>
    </row>
    <row r="8" spans="1:19">
      <c r="A8" s="31" t="s">
        <v>577</v>
      </c>
      <c r="B8" s="31" t="s">
        <v>577</v>
      </c>
      <c r="C8" s="31" t="s">
        <v>578</v>
      </c>
      <c r="D8" s="31" t="s">
        <v>579</v>
      </c>
      <c r="E8" s="31" t="s">
        <v>580</v>
      </c>
      <c r="F8" s="32" t="s">
        <v>581</v>
      </c>
      <c r="G8" s="31" t="s">
        <v>27</v>
      </c>
      <c r="H8" s="31" t="s">
        <v>582</v>
      </c>
      <c r="I8" s="31" t="s">
        <v>583</v>
      </c>
      <c r="J8" s="31" t="s">
        <v>584</v>
      </c>
      <c r="K8" s="32" t="s">
        <v>585</v>
      </c>
      <c r="L8" s="31" t="s">
        <v>27</v>
      </c>
      <c r="M8" s="31" t="s">
        <v>586</v>
      </c>
      <c r="N8" s="31" t="s">
        <v>587</v>
      </c>
      <c r="P8" s="31">
        <v>1400</v>
      </c>
      <c r="Q8" s="31">
        <v>185</v>
      </c>
      <c r="R8" s="25">
        <v>200</v>
      </c>
      <c r="S8" s="35">
        <f t="shared" si="0"/>
        <v>7.925</v>
      </c>
    </row>
    <row r="9" spans="1:19">
      <c r="A9" s="31" t="s">
        <v>588</v>
      </c>
      <c r="B9" s="31" t="s">
        <v>589</v>
      </c>
      <c r="C9" s="31" t="s">
        <v>590</v>
      </c>
      <c r="D9" s="31" t="s">
        <v>591</v>
      </c>
      <c r="E9" s="31" t="s">
        <v>592</v>
      </c>
      <c r="F9" s="32" t="s">
        <v>593</v>
      </c>
      <c r="G9" s="31" t="s">
        <v>27</v>
      </c>
      <c r="H9" s="31" t="s">
        <v>40</v>
      </c>
      <c r="I9" s="31" t="s">
        <v>123</v>
      </c>
      <c r="J9" s="31" t="s">
        <v>594</v>
      </c>
      <c r="K9" s="32">
        <v>5.5</v>
      </c>
      <c r="L9" s="31" t="s">
        <v>27</v>
      </c>
      <c r="M9" s="31" t="s">
        <v>452</v>
      </c>
      <c r="N9" s="31" t="s">
        <v>123</v>
      </c>
      <c r="P9" s="31">
        <v>584</v>
      </c>
      <c r="Q9" s="31">
        <v>82</v>
      </c>
      <c r="R9" s="25">
        <v>120</v>
      </c>
      <c r="S9" s="35">
        <f t="shared" si="0"/>
        <v>5.55</v>
      </c>
    </row>
    <row r="10" spans="1:19">
      <c r="A10" s="31" t="s">
        <v>595</v>
      </c>
      <c r="B10" s="31" t="s">
        <v>596</v>
      </c>
      <c r="C10" s="31" t="s">
        <v>59</v>
      </c>
      <c r="D10" s="31" t="s">
        <v>597</v>
      </c>
      <c r="E10" s="31" t="s">
        <v>598</v>
      </c>
      <c r="F10" s="32" t="s">
        <v>599</v>
      </c>
      <c r="G10" s="31" t="s">
        <v>27</v>
      </c>
      <c r="H10" s="31" t="s">
        <v>214</v>
      </c>
      <c r="I10" s="31" t="s">
        <v>600</v>
      </c>
      <c r="J10" s="31" t="s">
        <v>601</v>
      </c>
      <c r="K10" s="32" t="s">
        <v>494</v>
      </c>
      <c r="L10" s="31" t="s">
        <v>27</v>
      </c>
      <c r="M10" s="31" t="s">
        <v>602</v>
      </c>
      <c r="N10" s="31" t="s">
        <v>603</v>
      </c>
      <c r="P10" s="31">
        <v>2500</v>
      </c>
      <c r="Q10" s="31">
        <v>358</v>
      </c>
      <c r="R10" s="25">
        <v>534</v>
      </c>
      <c r="S10" s="35">
        <f t="shared" si="0"/>
        <v>5.35205992509363</v>
      </c>
    </row>
    <row r="11" spans="1:19">
      <c r="A11" s="31" t="s">
        <v>604</v>
      </c>
      <c r="B11" s="31" t="s">
        <v>605</v>
      </c>
      <c r="C11" s="31" t="s">
        <v>59</v>
      </c>
      <c r="D11" s="31" t="s">
        <v>606</v>
      </c>
      <c r="E11" s="31" t="s">
        <v>607</v>
      </c>
      <c r="F11" s="32" t="s">
        <v>608</v>
      </c>
      <c r="G11" s="31" t="s">
        <v>27</v>
      </c>
      <c r="H11" s="31" t="s">
        <v>40</v>
      </c>
      <c r="I11" s="31" t="s">
        <v>609</v>
      </c>
      <c r="J11" s="31" t="s">
        <v>610</v>
      </c>
      <c r="K11" s="32" t="s">
        <v>321</v>
      </c>
      <c r="L11" s="31" t="s">
        <v>27</v>
      </c>
      <c r="M11" s="31" t="s">
        <v>611</v>
      </c>
      <c r="N11" s="31" t="s">
        <v>612</v>
      </c>
      <c r="P11" s="31">
        <v>14267</v>
      </c>
      <c r="Q11" s="31">
        <v>1921</v>
      </c>
      <c r="R11" s="25">
        <v>2629</v>
      </c>
      <c r="S11" s="35">
        <f t="shared" si="0"/>
        <v>6.15747432483834</v>
      </c>
    </row>
    <row r="12" spans="1:19">
      <c r="A12" s="31" t="s">
        <v>613</v>
      </c>
      <c r="B12" s="31" t="s">
        <v>614</v>
      </c>
      <c r="C12" s="31" t="s">
        <v>615</v>
      </c>
      <c r="D12" s="31" t="s">
        <v>616</v>
      </c>
      <c r="E12" s="31" t="s">
        <v>617</v>
      </c>
      <c r="F12" s="32" t="s">
        <v>618</v>
      </c>
      <c r="G12" s="31" t="s">
        <v>27</v>
      </c>
      <c r="H12" s="31" t="s">
        <v>619</v>
      </c>
      <c r="I12" s="31" t="s">
        <v>620</v>
      </c>
      <c r="J12" s="31" t="s">
        <v>621</v>
      </c>
      <c r="K12" s="32" t="s">
        <v>622</v>
      </c>
      <c r="L12" s="31" t="s">
        <v>27</v>
      </c>
      <c r="M12" s="31" t="s">
        <v>623</v>
      </c>
      <c r="N12" s="31" t="s">
        <v>624</v>
      </c>
      <c r="P12" s="31">
        <v>14377</v>
      </c>
      <c r="Q12" s="31">
        <v>1859</v>
      </c>
      <c r="R12" s="25">
        <v>2021</v>
      </c>
      <c r="S12" s="35">
        <f t="shared" si="0"/>
        <v>8.03364670954973</v>
      </c>
    </row>
    <row r="13" spans="1:19">
      <c r="A13" s="31" t="s">
        <v>625</v>
      </c>
      <c r="B13" s="31" t="s">
        <v>626</v>
      </c>
      <c r="C13" s="31" t="s">
        <v>627</v>
      </c>
      <c r="D13" s="31" t="s">
        <v>628</v>
      </c>
      <c r="E13" s="31" t="s">
        <v>629</v>
      </c>
      <c r="F13" s="32" t="s">
        <v>630</v>
      </c>
      <c r="G13" s="31" t="s">
        <v>27</v>
      </c>
      <c r="H13" s="31" t="s">
        <v>631</v>
      </c>
      <c r="I13" s="31" t="s">
        <v>632</v>
      </c>
      <c r="J13" s="31" t="s">
        <v>633</v>
      </c>
      <c r="K13" s="32" t="s">
        <v>634</v>
      </c>
      <c r="L13" s="31" t="s">
        <v>27</v>
      </c>
      <c r="M13" s="31" t="s">
        <v>635</v>
      </c>
      <c r="N13" s="31" t="s">
        <v>636</v>
      </c>
      <c r="P13" s="31">
        <v>9180</v>
      </c>
      <c r="Q13" s="31">
        <v>1224</v>
      </c>
      <c r="R13" s="25">
        <v>1142</v>
      </c>
      <c r="S13" s="35">
        <f t="shared" si="0"/>
        <v>9.11033274956217</v>
      </c>
    </row>
    <row r="14" spans="1:19">
      <c r="A14" s="31" t="s">
        <v>637</v>
      </c>
      <c r="B14" s="31" t="s">
        <v>638</v>
      </c>
      <c r="C14" s="31" t="s">
        <v>639</v>
      </c>
      <c r="D14" s="31" t="s">
        <v>640</v>
      </c>
      <c r="E14" s="31" t="s">
        <v>641</v>
      </c>
      <c r="F14" s="32" t="s">
        <v>642</v>
      </c>
      <c r="G14" s="31" t="s">
        <v>27</v>
      </c>
      <c r="H14" s="31" t="s">
        <v>322</v>
      </c>
      <c r="I14" s="31" t="s">
        <v>643</v>
      </c>
      <c r="J14" s="31" t="s">
        <v>644</v>
      </c>
      <c r="K14" s="32" t="s">
        <v>292</v>
      </c>
      <c r="L14" s="31" t="s">
        <v>27</v>
      </c>
      <c r="M14" s="31" t="s">
        <v>645</v>
      </c>
      <c r="N14" s="31" t="s">
        <v>646</v>
      </c>
      <c r="P14" s="31">
        <v>1208</v>
      </c>
      <c r="Q14" s="31">
        <v>144</v>
      </c>
      <c r="R14" s="25">
        <v>195</v>
      </c>
      <c r="S14" s="35">
        <f t="shared" si="0"/>
        <v>6.93333333333333</v>
      </c>
    </row>
    <row r="15" spans="1:19">
      <c r="A15" s="31" t="s">
        <v>647</v>
      </c>
      <c r="B15" s="31" t="s">
        <v>648</v>
      </c>
      <c r="C15" s="31" t="s">
        <v>649</v>
      </c>
      <c r="D15" s="31" t="s">
        <v>649</v>
      </c>
      <c r="E15" s="31" t="s">
        <v>650</v>
      </c>
      <c r="F15" s="32" t="s">
        <v>651</v>
      </c>
      <c r="G15" s="31" t="s">
        <v>27</v>
      </c>
      <c r="H15" s="31" t="s">
        <v>271</v>
      </c>
      <c r="I15" s="31" t="s">
        <v>652</v>
      </c>
      <c r="J15" s="31" t="s">
        <v>653</v>
      </c>
      <c r="K15" s="32" t="s">
        <v>622</v>
      </c>
      <c r="L15" s="31" t="s">
        <v>27</v>
      </c>
      <c r="M15" s="31" t="s">
        <v>260</v>
      </c>
      <c r="N15" s="31" t="s">
        <v>450</v>
      </c>
      <c r="P15" s="31">
        <v>25948</v>
      </c>
      <c r="Q15" s="31">
        <v>3241</v>
      </c>
      <c r="R15" s="25">
        <v>3975</v>
      </c>
      <c r="S15" s="35">
        <f t="shared" si="0"/>
        <v>7.34314465408805</v>
      </c>
    </row>
    <row r="16" spans="1:19">
      <c r="A16" s="31" t="s">
        <v>654</v>
      </c>
      <c r="B16" s="31" t="s">
        <v>655</v>
      </c>
      <c r="C16" s="31" t="s">
        <v>656</v>
      </c>
      <c r="D16" s="31" t="s">
        <v>656</v>
      </c>
      <c r="E16" s="31" t="s">
        <v>71</v>
      </c>
      <c r="F16" s="32" t="s">
        <v>71</v>
      </c>
      <c r="G16" s="31" t="s">
        <v>71</v>
      </c>
      <c r="H16" s="31" t="s">
        <v>71</v>
      </c>
      <c r="I16" s="31" t="s">
        <v>71</v>
      </c>
      <c r="J16" s="31" t="s">
        <v>657</v>
      </c>
      <c r="K16" s="32" t="s">
        <v>469</v>
      </c>
      <c r="L16" s="31" t="s">
        <v>27</v>
      </c>
      <c r="M16" s="31" t="s">
        <v>132</v>
      </c>
      <c r="N16" s="31" t="s">
        <v>41</v>
      </c>
      <c r="P16" s="31">
        <v>723</v>
      </c>
      <c r="Q16" s="31">
        <v>91</v>
      </c>
      <c r="R16" s="25">
        <v>178</v>
      </c>
      <c r="S16" s="35">
        <f t="shared" si="0"/>
        <v>4.57303370786517</v>
      </c>
    </row>
    <row r="17" spans="1:19">
      <c r="A17" s="31" t="s">
        <v>658</v>
      </c>
      <c r="B17" s="31" t="s">
        <v>659</v>
      </c>
      <c r="C17" s="31" t="s">
        <v>660</v>
      </c>
      <c r="D17" s="31" t="s">
        <v>661</v>
      </c>
      <c r="E17" s="31" t="s">
        <v>662</v>
      </c>
      <c r="F17" s="32" t="s">
        <v>663</v>
      </c>
      <c r="G17" s="31" t="s">
        <v>27</v>
      </c>
      <c r="H17" s="31" t="s">
        <v>664</v>
      </c>
      <c r="I17" s="31" t="s">
        <v>665</v>
      </c>
      <c r="J17" s="31" t="s">
        <v>666</v>
      </c>
      <c r="K17" s="32" t="s">
        <v>667</v>
      </c>
      <c r="L17" s="31" t="s">
        <v>27</v>
      </c>
      <c r="M17" s="31" t="s">
        <v>668</v>
      </c>
      <c r="N17" s="31" t="s">
        <v>669</v>
      </c>
      <c r="P17" s="31">
        <v>6080</v>
      </c>
      <c r="Q17" s="31">
        <v>830</v>
      </c>
      <c r="R17" s="25">
        <v>1493</v>
      </c>
      <c r="S17" s="35">
        <f t="shared" si="0"/>
        <v>4.62826523777629</v>
      </c>
    </row>
    <row r="18" spans="1:19">
      <c r="A18" s="31" t="s">
        <v>670</v>
      </c>
      <c r="B18" s="31" t="s">
        <v>671</v>
      </c>
      <c r="C18" s="31" t="s">
        <v>672</v>
      </c>
      <c r="D18" s="31" t="s">
        <v>673</v>
      </c>
      <c r="E18" s="31" t="s">
        <v>674</v>
      </c>
      <c r="F18" s="32" t="s">
        <v>675</v>
      </c>
      <c r="G18" s="31" t="s">
        <v>27</v>
      </c>
      <c r="H18" s="31" t="s">
        <v>55</v>
      </c>
      <c r="I18" s="31" t="s">
        <v>676</v>
      </c>
      <c r="J18" s="31" t="s">
        <v>677</v>
      </c>
      <c r="K18" s="32" t="s">
        <v>73</v>
      </c>
      <c r="L18" s="31" t="s">
        <v>27</v>
      </c>
      <c r="M18" s="31" t="s">
        <v>164</v>
      </c>
      <c r="N18" s="31" t="s">
        <v>678</v>
      </c>
      <c r="P18" s="31">
        <v>382</v>
      </c>
      <c r="Q18" s="31">
        <v>35</v>
      </c>
      <c r="R18" s="25">
        <v>108</v>
      </c>
      <c r="S18" s="35">
        <f t="shared" si="0"/>
        <v>3.86111111111111</v>
      </c>
    </row>
    <row r="19" spans="1:19">
      <c r="A19" s="31" t="s">
        <v>679</v>
      </c>
      <c r="B19" s="31" t="s">
        <v>680</v>
      </c>
      <c r="C19" s="31" t="s">
        <v>59</v>
      </c>
      <c r="D19" s="31" t="s">
        <v>681</v>
      </c>
      <c r="E19" s="31" t="s">
        <v>682</v>
      </c>
      <c r="F19" s="32" t="s">
        <v>683</v>
      </c>
      <c r="G19" s="31" t="s">
        <v>27</v>
      </c>
      <c r="H19" s="31" t="s">
        <v>44</v>
      </c>
      <c r="I19" s="31" t="s">
        <v>684</v>
      </c>
      <c r="J19" s="31" t="s">
        <v>685</v>
      </c>
      <c r="K19" s="32" t="s">
        <v>73</v>
      </c>
      <c r="L19" s="31" t="s">
        <v>27</v>
      </c>
      <c r="M19" s="31" t="s">
        <v>89</v>
      </c>
      <c r="N19" s="31" t="s">
        <v>686</v>
      </c>
      <c r="P19" s="31">
        <v>1642</v>
      </c>
      <c r="Q19" s="31">
        <v>221</v>
      </c>
      <c r="R19" s="25">
        <v>497</v>
      </c>
      <c r="S19" s="35">
        <f t="shared" si="0"/>
        <v>3.74849094567404</v>
      </c>
    </row>
    <row r="20" spans="1:19">
      <c r="A20" s="31" t="s">
        <v>687</v>
      </c>
      <c r="B20" s="31" t="s">
        <v>688</v>
      </c>
      <c r="C20" s="31" t="s">
        <v>689</v>
      </c>
      <c r="D20" s="31" t="s">
        <v>690</v>
      </c>
      <c r="E20" s="31" t="s">
        <v>691</v>
      </c>
      <c r="F20" s="32" t="s">
        <v>692</v>
      </c>
      <c r="G20" s="31" t="s">
        <v>27</v>
      </c>
      <c r="H20" s="31" t="s">
        <v>693</v>
      </c>
      <c r="I20" s="31" t="s">
        <v>694</v>
      </c>
      <c r="J20" s="31" t="s">
        <v>695</v>
      </c>
      <c r="K20" s="32" t="s">
        <v>696</v>
      </c>
      <c r="L20" s="31" t="s">
        <v>27</v>
      </c>
      <c r="M20" s="31" t="s">
        <v>378</v>
      </c>
      <c r="N20" s="31" t="s">
        <v>697</v>
      </c>
      <c r="P20" s="31">
        <v>3742</v>
      </c>
      <c r="Q20" s="31">
        <v>491</v>
      </c>
      <c r="R20" s="25">
        <v>692</v>
      </c>
      <c r="S20" s="35">
        <f t="shared" si="0"/>
        <v>6.11705202312139</v>
      </c>
    </row>
    <row r="21" spans="1:19">
      <c r="A21" s="31" t="s">
        <v>698</v>
      </c>
      <c r="B21" s="31" t="s">
        <v>699</v>
      </c>
      <c r="C21" s="31" t="s">
        <v>700</v>
      </c>
      <c r="D21" s="31" t="s">
        <v>701</v>
      </c>
      <c r="E21" s="31" t="s">
        <v>702</v>
      </c>
      <c r="F21" s="32" t="s">
        <v>703</v>
      </c>
      <c r="G21" s="31" t="s">
        <v>27</v>
      </c>
      <c r="H21" s="31" t="s">
        <v>67</v>
      </c>
      <c r="I21" s="31" t="s">
        <v>704</v>
      </c>
      <c r="J21" s="31" t="s">
        <v>705</v>
      </c>
      <c r="K21" s="32" t="s">
        <v>706</v>
      </c>
      <c r="L21" s="31" t="s">
        <v>27</v>
      </c>
      <c r="M21" s="31" t="s">
        <v>707</v>
      </c>
      <c r="N21" s="31" t="s">
        <v>708</v>
      </c>
      <c r="P21" s="31">
        <v>360</v>
      </c>
      <c r="Q21" s="31">
        <v>27</v>
      </c>
      <c r="R21" s="25">
        <v>28</v>
      </c>
      <c r="S21" s="35">
        <f t="shared" si="0"/>
        <v>13.8214285714286</v>
      </c>
    </row>
    <row r="22" spans="1:19">
      <c r="A22" s="31" t="s">
        <v>709</v>
      </c>
      <c r="B22" s="31" t="s">
        <v>710</v>
      </c>
      <c r="C22" s="31" t="s">
        <v>711</v>
      </c>
      <c r="D22" s="31" t="s">
        <v>712</v>
      </c>
      <c r="E22" s="31" t="s">
        <v>713</v>
      </c>
      <c r="F22" s="32" t="s">
        <v>714</v>
      </c>
      <c r="G22" s="31" t="s">
        <v>27</v>
      </c>
      <c r="H22" s="31" t="s">
        <v>715</v>
      </c>
      <c r="I22" s="31" t="s">
        <v>716</v>
      </c>
      <c r="J22" s="31" t="s">
        <v>717</v>
      </c>
      <c r="K22" s="32" t="s">
        <v>31</v>
      </c>
      <c r="L22" s="31" t="s">
        <v>27</v>
      </c>
      <c r="M22" s="31" t="s">
        <v>176</v>
      </c>
      <c r="N22" s="31" t="s">
        <v>718</v>
      </c>
      <c r="P22" s="31">
        <v>4748</v>
      </c>
      <c r="Q22" s="31">
        <v>591</v>
      </c>
      <c r="R22" s="25">
        <v>608</v>
      </c>
      <c r="S22" s="35">
        <f t="shared" si="0"/>
        <v>8.78125</v>
      </c>
    </row>
    <row r="23" spans="1:19">
      <c r="A23" s="31" t="s">
        <v>719</v>
      </c>
      <c r="B23" s="31" t="s">
        <v>720</v>
      </c>
      <c r="C23" s="31" t="s">
        <v>721</v>
      </c>
      <c r="D23" s="31" t="s">
        <v>722</v>
      </c>
      <c r="E23" s="31" t="s">
        <v>723</v>
      </c>
      <c r="F23" s="32" t="s">
        <v>724</v>
      </c>
      <c r="G23" s="31" t="s">
        <v>27</v>
      </c>
      <c r="H23" s="31" t="s">
        <v>725</v>
      </c>
      <c r="I23" s="31" t="s">
        <v>726</v>
      </c>
      <c r="J23" s="31" t="s">
        <v>727</v>
      </c>
      <c r="K23" s="32" t="s">
        <v>346</v>
      </c>
      <c r="L23" s="31" t="s">
        <v>27</v>
      </c>
      <c r="M23" s="31" t="s">
        <v>728</v>
      </c>
      <c r="N23" s="31" t="s">
        <v>729</v>
      </c>
      <c r="P23" s="31">
        <v>4378</v>
      </c>
      <c r="Q23" s="31">
        <v>600</v>
      </c>
      <c r="R23" s="25">
        <v>1118</v>
      </c>
      <c r="S23" s="35">
        <f t="shared" si="0"/>
        <v>4.4525939177102</v>
      </c>
    </row>
    <row r="24" spans="1:19">
      <c r="A24" s="31" t="s">
        <v>730</v>
      </c>
      <c r="B24" s="31" t="s">
        <v>731</v>
      </c>
      <c r="C24" s="31" t="s">
        <v>732</v>
      </c>
      <c r="D24" s="31" t="s">
        <v>733</v>
      </c>
      <c r="E24" s="31" t="s">
        <v>734</v>
      </c>
      <c r="F24" s="32" t="s">
        <v>735</v>
      </c>
      <c r="G24" s="31" t="s">
        <v>27</v>
      </c>
      <c r="H24" s="31" t="s">
        <v>736</v>
      </c>
      <c r="I24" s="31" t="s">
        <v>737</v>
      </c>
      <c r="J24" s="31" t="s">
        <v>738</v>
      </c>
      <c r="K24" s="32" t="s">
        <v>739</v>
      </c>
      <c r="L24" s="31" t="s">
        <v>27</v>
      </c>
      <c r="M24" s="31" t="s">
        <v>740</v>
      </c>
      <c r="N24" s="31" t="s">
        <v>741</v>
      </c>
      <c r="P24" s="31">
        <v>42</v>
      </c>
      <c r="Q24" s="31">
        <v>8</v>
      </c>
      <c r="R24" s="25">
        <v>243</v>
      </c>
      <c r="S24" s="35"/>
    </row>
    <row r="25" spans="1:19">
      <c r="A25" s="31" t="s">
        <v>742</v>
      </c>
      <c r="B25" s="31" t="s">
        <v>743</v>
      </c>
      <c r="C25" s="31" t="s">
        <v>744</v>
      </c>
      <c r="D25" s="31" t="s">
        <v>745</v>
      </c>
      <c r="E25" s="31" t="s">
        <v>71</v>
      </c>
      <c r="F25" s="32" t="s">
        <v>71</v>
      </c>
      <c r="G25" s="31" t="s">
        <v>71</v>
      </c>
      <c r="H25" s="31" t="s">
        <v>71</v>
      </c>
      <c r="I25" s="31" t="s">
        <v>71</v>
      </c>
      <c r="J25" s="31" t="s">
        <v>746</v>
      </c>
      <c r="K25" s="32" t="s">
        <v>73</v>
      </c>
      <c r="L25" s="31" t="s">
        <v>27</v>
      </c>
      <c r="M25" s="31" t="s">
        <v>55</v>
      </c>
      <c r="N25" s="31" t="s">
        <v>747</v>
      </c>
      <c r="P25" s="31">
        <v>6587</v>
      </c>
      <c r="Q25" s="31">
        <v>812</v>
      </c>
      <c r="R25" s="25">
        <v>1549</v>
      </c>
      <c r="S25" s="35">
        <f t="shared" si="0"/>
        <v>4.77663008392511</v>
      </c>
    </row>
    <row r="26" spans="1:19">
      <c r="A26" s="31" t="s">
        <v>748</v>
      </c>
      <c r="B26" s="31" t="s">
        <v>749</v>
      </c>
      <c r="C26" s="31" t="s">
        <v>750</v>
      </c>
      <c r="D26" s="31" t="s">
        <v>751</v>
      </c>
      <c r="E26" s="31" t="s">
        <v>752</v>
      </c>
      <c r="F26" s="32" t="s">
        <v>753</v>
      </c>
      <c r="G26" s="31" t="s">
        <v>27</v>
      </c>
      <c r="H26" s="31" t="s">
        <v>754</v>
      </c>
      <c r="I26" s="31" t="s">
        <v>755</v>
      </c>
      <c r="J26" s="31" t="s">
        <v>756</v>
      </c>
      <c r="K26" s="32" t="s">
        <v>757</v>
      </c>
      <c r="L26" s="31" t="s">
        <v>27</v>
      </c>
      <c r="M26" s="31" t="s">
        <v>758</v>
      </c>
      <c r="N26" s="31" t="s">
        <v>759</v>
      </c>
      <c r="P26" s="31">
        <v>2315</v>
      </c>
      <c r="Q26" s="31">
        <v>310</v>
      </c>
      <c r="R26" s="25">
        <v>268</v>
      </c>
      <c r="S26" s="35">
        <f t="shared" si="0"/>
        <v>9.79477611940299</v>
      </c>
    </row>
    <row r="28" spans="5:19">
      <c r="E28" s="25" t="s">
        <v>519</v>
      </c>
      <c r="F28" s="29">
        <v>4.653</v>
      </c>
      <c r="G28" s="25"/>
      <c r="H28" s="25"/>
      <c r="I28" s="25"/>
      <c r="J28" s="25"/>
      <c r="K28" s="29">
        <v>4.4</v>
      </c>
      <c r="S28" s="25">
        <f>MIN(S2:S26)</f>
        <v>3.51071428571429</v>
      </c>
    </row>
    <row r="29" spans="5:19">
      <c r="E29" s="25" t="s">
        <v>520</v>
      </c>
      <c r="F29" s="29">
        <v>6.75</v>
      </c>
      <c r="G29" s="25"/>
      <c r="H29" s="25"/>
      <c r="I29" s="25"/>
      <c r="J29" s="25"/>
      <c r="K29" s="29">
        <v>5.9</v>
      </c>
      <c r="S29" s="25">
        <f>MEDIAN(S2:S26)</f>
        <v>5.83352601156069</v>
      </c>
    </row>
    <row r="30" spans="5:19">
      <c r="E30" s="25" t="s">
        <v>521</v>
      </c>
      <c r="F30" s="29">
        <v>7.648</v>
      </c>
      <c r="G30" s="25"/>
      <c r="H30" s="25"/>
      <c r="I30" s="25"/>
      <c r="J30" s="25"/>
      <c r="K30" s="29">
        <v>6.726</v>
      </c>
      <c r="S30" s="25">
        <f>AVERAGE(S2:S26)</f>
        <v>6.60890807315636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"/>
  <sheetViews>
    <sheetView topLeftCell="A37" workbookViewId="0">
      <selection activeCell="E82" sqref="E82:K84"/>
    </sheetView>
  </sheetViews>
  <sheetFormatPr defaultColWidth="8.72727272727273" defaultRowHeight="14"/>
  <sheetData>
    <row r="1" s="24" customFormat="1" spans="1:1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</row>
    <row r="2" s="25" customFormat="1" spans="1:14">
      <c r="A2" s="27" t="s">
        <v>760</v>
      </c>
      <c r="B2" s="27" t="s">
        <v>761</v>
      </c>
      <c r="C2" s="27" t="s">
        <v>762</v>
      </c>
      <c r="D2" s="27" t="s">
        <v>763</v>
      </c>
      <c r="E2" s="27" t="s">
        <v>764</v>
      </c>
      <c r="F2" s="27" t="s">
        <v>765</v>
      </c>
      <c r="G2" s="27" t="s">
        <v>27</v>
      </c>
      <c r="H2" s="27" t="s">
        <v>93</v>
      </c>
      <c r="I2" s="27" t="s">
        <v>766</v>
      </c>
      <c r="J2" s="27" t="s">
        <v>767</v>
      </c>
      <c r="K2" s="27" t="s">
        <v>92</v>
      </c>
      <c r="L2" s="27" t="s">
        <v>27</v>
      </c>
      <c r="M2" s="27" t="s">
        <v>93</v>
      </c>
      <c r="N2" s="27" t="s">
        <v>768</v>
      </c>
    </row>
    <row r="3" s="25" customFormat="1" spans="1:14">
      <c r="A3" s="27" t="s">
        <v>769</v>
      </c>
      <c r="B3" s="27" t="s">
        <v>770</v>
      </c>
      <c r="C3" s="27" t="s">
        <v>771</v>
      </c>
      <c r="D3" s="27" t="s">
        <v>772</v>
      </c>
      <c r="E3" s="27" t="s">
        <v>773</v>
      </c>
      <c r="F3" s="27" t="s">
        <v>774</v>
      </c>
      <c r="G3" s="27" t="s">
        <v>27</v>
      </c>
      <c r="H3" s="27" t="s">
        <v>354</v>
      </c>
      <c r="I3" s="27" t="s">
        <v>775</v>
      </c>
      <c r="J3" s="27" t="s">
        <v>776</v>
      </c>
      <c r="K3" s="27" t="s">
        <v>568</v>
      </c>
      <c r="L3" s="27" t="s">
        <v>27</v>
      </c>
      <c r="M3" s="27" t="s">
        <v>777</v>
      </c>
      <c r="N3" s="27" t="s">
        <v>778</v>
      </c>
    </row>
    <row r="4" s="25" customFormat="1" spans="1:14">
      <c r="A4" s="27" t="s">
        <v>779</v>
      </c>
      <c r="B4" s="27" t="s">
        <v>780</v>
      </c>
      <c r="C4" s="27" t="s">
        <v>781</v>
      </c>
      <c r="D4" s="27" t="s">
        <v>782</v>
      </c>
      <c r="E4" s="27" t="s">
        <v>783</v>
      </c>
      <c r="F4" s="27" t="s">
        <v>784</v>
      </c>
      <c r="G4" s="27" t="s">
        <v>27</v>
      </c>
      <c r="H4" s="27" t="s">
        <v>785</v>
      </c>
      <c r="I4" s="27" t="s">
        <v>786</v>
      </c>
      <c r="J4" s="27" t="s">
        <v>787</v>
      </c>
      <c r="K4" s="27" t="s">
        <v>788</v>
      </c>
      <c r="L4" s="27" t="s">
        <v>27</v>
      </c>
      <c r="M4" s="27" t="s">
        <v>789</v>
      </c>
      <c r="N4" s="27" t="s">
        <v>790</v>
      </c>
    </row>
    <row r="5" s="25" customFormat="1" spans="1:14">
      <c r="A5" s="27" t="s">
        <v>791</v>
      </c>
      <c r="B5" s="27" t="s">
        <v>792</v>
      </c>
      <c r="C5" s="27" t="s">
        <v>59</v>
      </c>
      <c r="D5" s="27" t="s">
        <v>793</v>
      </c>
      <c r="E5" s="27" t="s">
        <v>794</v>
      </c>
      <c r="F5" s="27" t="s">
        <v>795</v>
      </c>
      <c r="G5" s="27" t="s">
        <v>27</v>
      </c>
      <c r="H5" s="27" t="s">
        <v>100</v>
      </c>
      <c r="I5" s="27" t="s">
        <v>796</v>
      </c>
      <c r="J5" s="27" t="s">
        <v>797</v>
      </c>
      <c r="K5" s="27" t="s">
        <v>242</v>
      </c>
      <c r="L5" s="27" t="s">
        <v>27</v>
      </c>
      <c r="M5" s="27" t="s">
        <v>798</v>
      </c>
      <c r="N5" s="27" t="s">
        <v>116</v>
      </c>
    </row>
    <row r="6" s="25" customFormat="1" spans="1:14">
      <c r="A6" s="27" t="s">
        <v>799</v>
      </c>
      <c r="B6" s="27" t="s">
        <v>800</v>
      </c>
      <c r="C6" s="27" t="s">
        <v>801</v>
      </c>
      <c r="D6" s="27" t="s">
        <v>802</v>
      </c>
      <c r="E6" s="27" t="s">
        <v>803</v>
      </c>
      <c r="F6" s="27" t="s">
        <v>804</v>
      </c>
      <c r="G6" s="27" t="s">
        <v>27</v>
      </c>
      <c r="H6" s="27" t="s">
        <v>805</v>
      </c>
      <c r="I6" s="27" t="s">
        <v>806</v>
      </c>
      <c r="J6" s="27" t="s">
        <v>807</v>
      </c>
      <c r="K6" s="27" t="s">
        <v>808</v>
      </c>
      <c r="L6" s="27" t="s">
        <v>27</v>
      </c>
      <c r="M6" s="27" t="s">
        <v>728</v>
      </c>
      <c r="N6" s="27" t="s">
        <v>809</v>
      </c>
    </row>
    <row r="7" s="25" customFormat="1" spans="1:14">
      <c r="A7" s="27" t="s">
        <v>810</v>
      </c>
      <c r="B7" s="27" t="s">
        <v>810</v>
      </c>
      <c r="C7" s="27" t="s">
        <v>811</v>
      </c>
      <c r="D7" s="27" t="s">
        <v>812</v>
      </c>
      <c r="E7" s="28" t="s">
        <v>71</v>
      </c>
      <c r="F7" s="27" t="s">
        <v>71</v>
      </c>
      <c r="G7" s="27" t="s">
        <v>71</v>
      </c>
      <c r="H7" s="27" t="s">
        <v>71</v>
      </c>
      <c r="I7" s="27" t="s">
        <v>71</v>
      </c>
      <c r="J7" s="27" t="s">
        <v>813</v>
      </c>
      <c r="K7" s="27" t="s">
        <v>814</v>
      </c>
      <c r="L7" s="27" t="s">
        <v>27</v>
      </c>
      <c r="M7" s="27" t="s">
        <v>815</v>
      </c>
      <c r="N7" s="27" t="s">
        <v>816</v>
      </c>
    </row>
    <row r="8" s="25" customFormat="1" spans="1:14">
      <c r="A8" s="27" t="s">
        <v>817</v>
      </c>
      <c r="B8" s="27" t="s">
        <v>818</v>
      </c>
      <c r="C8" s="27" t="s">
        <v>819</v>
      </c>
      <c r="D8" s="27" t="s">
        <v>820</v>
      </c>
      <c r="E8" s="27" t="s">
        <v>821</v>
      </c>
      <c r="F8" s="27" t="s">
        <v>822</v>
      </c>
      <c r="G8" s="27" t="s">
        <v>27</v>
      </c>
      <c r="H8" s="27" t="s">
        <v>777</v>
      </c>
      <c r="I8" s="27" t="s">
        <v>823</v>
      </c>
      <c r="J8" s="28" t="s">
        <v>71</v>
      </c>
      <c r="K8" s="27" t="s">
        <v>71</v>
      </c>
      <c r="L8" s="27" t="s">
        <v>71</v>
      </c>
      <c r="M8" s="27" t="s">
        <v>71</v>
      </c>
      <c r="N8" s="27" t="s">
        <v>71</v>
      </c>
    </row>
    <row r="9" s="25" customFormat="1" spans="1:14">
      <c r="A9" s="27" t="s">
        <v>824</v>
      </c>
      <c r="B9" s="27" t="s">
        <v>825</v>
      </c>
      <c r="C9" s="27" t="s">
        <v>826</v>
      </c>
      <c r="D9" s="27" t="s">
        <v>827</v>
      </c>
      <c r="E9" s="27" t="s">
        <v>828</v>
      </c>
      <c r="F9" s="27" t="s">
        <v>829</v>
      </c>
      <c r="G9" s="27" t="s">
        <v>27</v>
      </c>
      <c r="H9" s="27" t="s">
        <v>150</v>
      </c>
      <c r="I9" s="27" t="s">
        <v>830</v>
      </c>
      <c r="J9" s="27" t="s">
        <v>831</v>
      </c>
      <c r="K9" s="27" t="s">
        <v>377</v>
      </c>
      <c r="L9" s="27" t="s">
        <v>27</v>
      </c>
      <c r="M9" s="27" t="s">
        <v>664</v>
      </c>
      <c r="N9" s="27" t="s">
        <v>832</v>
      </c>
    </row>
    <row r="10" s="25" customFormat="1" spans="1:14">
      <c r="A10" s="27" t="s">
        <v>833</v>
      </c>
      <c r="B10" s="27" t="s">
        <v>834</v>
      </c>
      <c r="C10" s="27" t="s">
        <v>835</v>
      </c>
      <c r="D10" s="27" t="s">
        <v>836</v>
      </c>
      <c r="E10" s="27" t="s">
        <v>837</v>
      </c>
      <c r="F10" s="27" t="s">
        <v>838</v>
      </c>
      <c r="G10" s="27" t="s">
        <v>27</v>
      </c>
      <c r="H10" s="27" t="s">
        <v>839</v>
      </c>
      <c r="I10" s="27" t="s">
        <v>840</v>
      </c>
      <c r="J10" s="27" t="s">
        <v>841</v>
      </c>
      <c r="K10" s="27" t="s">
        <v>842</v>
      </c>
      <c r="L10" s="27" t="s">
        <v>27</v>
      </c>
      <c r="M10" s="27" t="s">
        <v>44</v>
      </c>
      <c r="N10" s="27" t="s">
        <v>843</v>
      </c>
    </row>
    <row r="11" s="25" customFormat="1" spans="1:14">
      <c r="A11" s="27" t="s">
        <v>844</v>
      </c>
      <c r="B11" s="27" t="s">
        <v>845</v>
      </c>
      <c r="C11" s="27" t="s">
        <v>846</v>
      </c>
      <c r="D11" s="27" t="s">
        <v>847</v>
      </c>
      <c r="E11" s="27" t="s">
        <v>848</v>
      </c>
      <c r="F11" s="27" t="s">
        <v>849</v>
      </c>
      <c r="G11" s="27" t="s">
        <v>27</v>
      </c>
      <c r="H11" s="27" t="s">
        <v>146</v>
      </c>
      <c r="I11" s="27" t="s">
        <v>850</v>
      </c>
      <c r="J11" s="28" t="s">
        <v>71</v>
      </c>
      <c r="K11" s="27" t="s">
        <v>71</v>
      </c>
      <c r="L11" s="27" t="s">
        <v>71</v>
      </c>
      <c r="M11" s="27" t="s">
        <v>71</v>
      </c>
      <c r="N11" s="27" t="s">
        <v>71</v>
      </c>
    </row>
    <row r="12" s="25" customFormat="1" spans="1:14">
      <c r="A12" s="27" t="s">
        <v>851</v>
      </c>
      <c r="B12" s="27" t="s">
        <v>851</v>
      </c>
      <c r="C12" s="27" t="s">
        <v>852</v>
      </c>
      <c r="D12" s="27" t="s">
        <v>853</v>
      </c>
      <c r="E12" s="27" t="s">
        <v>854</v>
      </c>
      <c r="F12" s="27" t="s">
        <v>855</v>
      </c>
      <c r="G12" s="27" t="s">
        <v>27</v>
      </c>
      <c r="H12" s="27" t="s">
        <v>347</v>
      </c>
      <c r="I12" s="27" t="s">
        <v>856</v>
      </c>
      <c r="J12" s="27" t="s">
        <v>857</v>
      </c>
      <c r="K12" s="27" t="s">
        <v>858</v>
      </c>
      <c r="L12" s="27" t="s">
        <v>27</v>
      </c>
      <c r="M12" s="27" t="s">
        <v>156</v>
      </c>
      <c r="N12" s="27" t="s">
        <v>859</v>
      </c>
    </row>
    <row r="13" s="25" customFormat="1" spans="1:14">
      <c r="A13" s="27" t="s">
        <v>860</v>
      </c>
      <c r="B13" s="27" t="s">
        <v>860</v>
      </c>
      <c r="C13" s="27" t="s">
        <v>861</v>
      </c>
      <c r="D13" s="27" t="s">
        <v>862</v>
      </c>
      <c r="E13" s="27" t="s">
        <v>863</v>
      </c>
      <c r="F13" s="27" t="s">
        <v>864</v>
      </c>
      <c r="G13" s="27" t="s">
        <v>27</v>
      </c>
      <c r="H13" s="27" t="s">
        <v>865</v>
      </c>
      <c r="I13" s="27" t="s">
        <v>866</v>
      </c>
      <c r="J13" s="27" t="s">
        <v>867</v>
      </c>
      <c r="K13" s="27" t="s">
        <v>377</v>
      </c>
      <c r="L13" s="27" t="s">
        <v>27</v>
      </c>
      <c r="M13" s="27" t="s">
        <v>693</v>
      </c>
      <c r="N13" s="27" t="s">
        <v>868</v>
      </c>
    </row>
    <row r="14" s="25" customFormat="1" spans="1:14">
      <c r="A14" s="27" t="s">
        <v>869</v>
      </c>
      <c r="B14" s="27" t="s">
        <v>870</v>
      </c>
      <c r="C14" s="27" t="s">
        <v>871</v>
      </c>
      <c r="D14" s="27" t="s">
        <v>872</v>
      </c>
      <c r="E14" s="27" t="s">
        <v>873</v>
      </c>
      <c r="F14" s="27" t="s">
        <v>874</v>
      </c>
      <c r="G14" s="27" t="s">
        <v>27</v>
      </c>
      <c r="H14" s="27" t="s">
        <v>875</v>
      </c>
      <c r="I14" s="27" t="s">
        <v>450</v>
      </c>
      <c r="J14" s="27" t="s">
        <v>876</v>
      </c>
      <c r="K14" s="27" t="s">
        <v>568</v>
      </c>
      <c r="L14" s="27" t="s">
        <v>27</v>
      </c>
      <c r="M14" s="27" t="s">
        <v>575</v>
      </c>
      <c r="N14" s="27" t="s">
        <v>877</v>
      </c>
    </row>
    <row r="15" s="25" customFormat="1" spans="1:14">
      <c r="A15" s="27" t="s">
        <v>878</v>
      </c>
      <c r="B15" s="27" t="s">
        <v>879</v>
      </c>
      <c r="C15" s="27" t="s">
        <v>59</v>
      </c>
      <c r="D15" s="27" t="s">
        <v>880</v>
      </c>
      <c r="E15" s="28" t="s">
        <v>71</v>
      </c>
      <c r="F15" s="27" t="s">
        <v>71</v>
      </c>
      <c r="G15" s="27" t="s">
        <v>71</v>
      </c>
      <c r="H15" s="27" t="s">
        <v>71</v>
      </c>
      <c r="I15" s="27" t="s">
        <v>71</v>
      </c>
      <c r="J15" s="27" t="s">
        <v>881</v>
      </c>
      <c r="K15" s="27" t="s">
        <v>568</v>
      </c>
      <c r="L15" s="27" t="s">
        <v>27</v>
      </c>
      <c r="M15" s="27" t="s">
        <v>537</v>
      </c>
      <c r="N15" s="27" t="s">
        <v>882</v>
      </c>
    </row>
    <row r="16" s="25" customFormat="1" spans="1:14">
      <c r="A16" s="27" t="s">
        <v>883</v>
      </c>
      <c r="B16" s="27" t="s">
        <v>883</v>
      </c>
      <c r="C16" s="27" t="s">
        <v>884</v>
      </c>
      <c r="D16" s="27" t="s">
        <v>885</v>
      </c>
      <c r="E16" s="27" t="s">
        <v>886</v>
      </c>
      <c r="F16" s="27" t="s">
        <v>887</v>
      </c>
      <c r="G16" s="27" t="s">
        <v>27</v>
      </c>
      <c r="H16" s="27" t="s">
        <v>888</v>
      </c>
      <c r="I16" s="27" t="s">
        <v>889</v>
      </c>
      <c r="J16" s="27" t="s">
        <v>890</v>
      </c>
      <c r="K16" s="27" t="s">
        <v>891</v>
      </c>
      <c r="L16" s="27" t="s">
        <v>27</v>
      </c>
      <c r="M16" s="27" t="s">
        <v>892</v>
      </c>
      <c r="N16" s="27" t="s">
        <v>893</v>
      </c>
    </row>
    <row r="17" s="25" customFormat="1" spans="1:14">
      <c r="A17" s="27" t="s">
        <v>894</v>
      </c>
      <c r="B17" s="27" t="s">
        <v>895</v>
      </c>
      <c r="C17" s="27" t="s">
        <v>59</v>
      </c>
      <c r="D17" s="27" t="s">
        <v>896</v>
      </c>
      <c r="E17" s="27" t="s">
        <v>897</v>
      </c>
      <c r="F17" s="27" t="s">
        <v>898</v>
      </c>
      <c r="G17" s="27" t="s">
        <v>27</v>
      </c>
      <c r="H17" s="27" t="s">
        <v>899</v>
      </c>
      <c r="I17" s="27" t="s">
        <v>900</v>
      </c>
      <c r="J17" s="27" t="s">
        <v>901</v>
      </c>
      <c r="K17" s="27" t="s">
        <v>902</v>
      </c>
      <c r="L17" s="27" t="s">
        <v>27</v>
      </c>
      <c r="M17" s="27" t="s">
        <v>310</v>
      </c>
      <c r="N17" s="27" t="s">
        <v>600</v>
      </c>
    </row>
    <row r="18" s="25" customFormat="1" spans="1:14">
      <c r="A18" s="27" t="s">
        <v>903</v>
      </c>
      <c r="B18" s="27" t="s">
        <v>904</v>
      </c>
      <c r="C18" s="27" t="s">
        <v>905</v>
      </c>
      <c r="D18" s="27" t="s">
        <v>905</v>
      </c>
      <c r="E18" s="27" t="s">
        <v>906</v>
      </c>
      <c r="F18" s="27" t="s">
        <v>907</v>
      </c>
      <c r="G18" s="27" t="s">
        <v>27</v>
      </c>
      <c r="H18" s="27" t="s">
        <v>104</v>
      </c>
      <c r="I18" s="27" t="s">
        <v>908</v>
      </c>
      <c r="J18" s="27" t="s">
        <v>909</v>
      </c>
      <c r="K18" s="27" t="s">
        <v>910</v>
      </c>
      <c r="L18" s="27" t="s">
        <v>27</v>
      </c>
      <c r="M18" s="27" t="s">
        <v>378</v>
      </c>
      <c r="N18" s="27" t="s">
        <v>911</v>
      </c>
    </row>
    <row r="19" s="25" customFormat="1" spans="1:14">
      <c r="A19" s="27" t="s">
        <v>912</v>
      </c>
      <c r="B19" s="27" t="s">
        <v>913</v>
      </c>
      <c r="C19" s="27" t="s">
        <v>914</v>
      </c>
      <c r="D19" s="27" t="s">
        <v>915</v>
      </c>
      <c r="E19" s="27" t="s">
        <v>916</v>
      </c>
      <c r="F19" s="27" t="s">
        <v>917</v>
      </c>
      <c r="G19" s="27" t="s">
        <v>27</v>
      </c>
      <c r="H19" s="27" t="s">
        <v>918</v>
      </c>
      <c r="I19" s="27" t="s">
        <v>919</v>
      </c>
      <c r="J19" s="27" t="s">
        <v>920</v>
      </c>
      <c r="K19" s="27" t="s">
        <v>407</v>
      </c>
      <c r="L19" s="27" t="s">
        <v>27</v>
      </c>
      <c r="M19" s="27" t="s">
        <v>921</v>
      </c>
      <c r="N19" s="27" t="s">
        <v>922</v>
      </c>
    </row>
    <row r="20" s="25" customFormat="1" spans="1:14">
      <c r="A20" s="27" t="s">
        <v>923</v>
      </c>
      <c r="B20" s="27" t="s">
        <v>924</v>
      </c>
      <c r="C20" s="27" t="s">
        <v>925</v>
      </c>
      <c r="D20" s="27" t="s">
        <v>926</v>
      </c>
      <c r="E20" s="27" t="s">
        <v>927</v>
      </c>
      <c r="F20" s="27" t="s">
        <v>928</v>
      </c>
      <c r="G20" s="27" t="s">
        <v>27</v>
      </c>
      <c r="H20" s="27" t="s">
        <v>929</v>
      </c>
      <c r="I20" s="27" t="s">
        <v>930</v>
      </c>
      <c r="J20" s="27" t="s">
        <v>931</v>
      </c>
      <c r="K20" s="27" t="s">
        <v>932</v>
      </c>
      <c r="L20" s="27" t="s">
        <v>27</v>
      </c>
      <c r="M20" s="27" t="s">
        <v>459</v>
      </c>
      <c r="N20" s="27" t="s">
        <v>933</v>
      </c>
    </row>
    <row r="21" s="25" customFormat="1" spans="1:14">
      <c r="A21" s="27" t="s">
        <v>934</v>
      </c>
      <c r="B21" s="27" t="s">
        <v>935</v>
      </c>
      <c r="C21" s="27" t="s">
        <v>936</v>
      </c>
      <c r="D21" s="27" t="s">
        <v>937</v>
      </c>
      <c r="E21" s="27" t="s">
        <v>938</v>
      </c>
      <c r="F21" s="27" t="s">
        <v>939</v>
      </c>
      <c r="G21" s="27" t="s">
        <v>27</v>
      </c>
      <c r="H21" s="27" t="s">
        <v>940</v>
      </c>
      <c r="I21" s="27" t="s">
        <v>941</v>
      </c>
      <c r="J21" s="27" t="s">
        <v>942</v>
      </c>
      <c r="K21" s="27" t="s">
        <v>943</v>
      </c>
      <c r="L21" s="27" t="s">
        <v>27</v>
      </c>
      <c r="M21" s="27" t="s">
        <v>139</v>
      </c>
      <c r="N21" s="27" t="s">
        <v>652</v>
      </c>
    </row>
    <row r="22" s="25" customFormat="1" spans="1:14">
      <c r="A22" s="27" t="s">
        <v>944</v>
      </c>
      <c r="B22" s="27" t="s">
        <v>945</v>
      </c>
      <c r="C22" s="27" t="s">
        <v>946</v>
      </c>
      <c r="D22" s="27" t="s">
        <v>947</v>
      </c>
      <c r="E22" s="27" t="s">
        <v>948</v>
      </c>
      <c r="F22" s="27" t="s">
        <v>949</v>
      </c>
      <c r="G22" s="27" t="s">
        <v>27</v>
      </c>
      <c r="H22" s="27" t="s">
        <v>664</v>
      </c>
      <c r="I22" s="27" t="s">
        <v>344</v>
      </c>
      <c r="J22" s="27" t="s">
        <v>950</v>
      </c>
      <c r="K22" s="27" t="s">
        <v>462</v>
      </c>
      <c r="L22" s="27" t="s">
        <v>27</v>
      </c>
      <c r="M22" s="27" t="s">
        <v>951</v>
      </c>
      <c r="N22" s="27" t="s">
        <v>952</v>
      </c>
    </row>
    <row r="23" s="25" customFormat="1" spans="1:14">
      <c r="A23" s="27" t="s">
        <v>953</v>
      </c>
      <c r="B23" s="27" t="s">
        <v>954</v>
      </c>
      <c r="C23" s="27" t="s">
        <v>955</v>
      </c>
      <c r="D23" s="27" t="s">
        <v>955</v>
      </c>
      <c r="E23" s="27" t="s">
        <v>956</v>
      </c>
      <c r="F23" s="27" t="s">
        <v>957</v>
      </c>
      <c r="G23" s="27" t="s">
        <v>27</v>
      </c>
      <c r="H23" s="27" t="s">
        <v>343</v>
      </c>
      <c r="I23" s="27" t="s">
        <v>958</v>
      </c>
      <c r="J23" s="27" t="s">
        <v>959</v>
      </c>
      <c r="K23" s="27" t="s">
        <v>858</v>
      </c>
      <c r="L23" s="27" t="s">
        <v>27</v>
      </c>
      <c r="M23" s="27" t="s">
        <v>184</v>
      </c>
      <c r="N23" s="27" t="s">
        <v>960</v>
      </c>
    </row>
    <row r="24" s="25" customFormat="1" spans="1:14">
      <c r="A24" s="27" t="s">
        <v>961</v>
      </c>
      <c r="B24" s="27" t="s">
        <v>962</v>
      </c>
      <c r="C24" s="27" t="s">
        <v>963</v>
      </c>
      <c r="D24" s="27" t="s">
        <v>964</v>
      </c>
      <c r="E24" s="27" t="s">
        <v>965</v>
      </c>
      <c r="F24" s="27" t="s">
        <v>966</v>
      </c>
      <c r="G24" s="27" t="s">
        <v>27</v>
      </c>
      <c r="H24" s="27" t="s">
        <v>967</v>
      </c>
      <c r="I24" s="27" t="s">
        <v>968</v>
      </c>
      <c r="J24" s="27" t="s">
        <v>969</v>
      </c>
      <c r="K24" s="27" t="s">
        <v>739</v>
      </c>
      <c r="L24" s="27" t="s">
        <v>27</v>
      </c>
      <c r="M24" s="27" t="s">
        <v>470</v>
      </c>
      <c r="N24" s="27" t="s">
        <v>970</v>
      </c>
    </row>
    <row r="25" s="25" customFormat="1" spans="1:14">
      <c r="A25" s="27" t="s">
        <v>625</v>
      </c>
      <c r="B25" s="27" t="s">
        <v>626</v>
      </c>
      <c r="C25" s="27" t="s">
        <v>627</v>
      </c>
      <c r="D25" s="27" t="s">
        <v>628</v>
      </c>
      <c r="E25" s="27" t="s">
        <v>629</v>
      </c>
      <c r="F25" s="27" t="s">
        <v>630</v>
      </c>
      <c r="G25" s="27" t="s">
        <v>27</v>
      </c>
      <c r="H25" s="27" t="s">
        <v>631</v>
      </c>
      <c r="I25" s="27" t="s">
        <v>632</v>
      </c>
      <c r="J25" s="27" t="s">
        <v>633</v>
      </c>
      <c r="K25" s="27" t="s">
        <v>634</v>
      </c>
      <c r="L25" s="27" t="s">
        <v>27</v>
      </c>
      <c r="M25" s="27" t="s">
        <v>635</v>
      </c>
      <c r="N25" s="27" t="s">
        <v>636</v>
      </c>
    </row>
    <row r="26" s="25" customFormat="1" spans="1:14">
      <c r="A26" s="27" t="s">
        <v>971</v>
      </c>
      <c r="B26" s="27" t="s">
        <v>972</v>
      </c>
      <c r="C26" s="27" t="s">
        <v>973</v>
      </c>
      <c r="D26" s="27" t="s">
        <v>974</v>
      </c>
      <c r="E26" s="27" t="s">
        <v>975</v>
      </c>
      <c r="F26" s="27" t="s">
        <v>976</v>
      </c>
      <c r="G26" s="27" t="s">
        <v>27</v>
      </c>
      <c r="H26" s="27" t="s">
        <v>146</v>
      </c>
      <c r="I26" s="27" t="s">
        <v>977</v>
      </c>
      <c r="J26" s="27" t="s">
        <v>978</v>
      </c>
      <c r="K26" s="27" t="s">
        <v>979</v>
      </c>
      <c r="L26" s="27" t="s">
        <v>27</v>
      </c>
      <c r="M26" s="27" t="s">
        <v>668</v>
      </c>
      <c r="N26" s="27" t="s">
        <v>980</v>
      </c>
    </row>
    <row r="27" s="25" customFormat="1" spans="1:14">
      <c r="A27" s="27" t="s">
        <v>981</v>
      </c>
      <c r="B27" s="27" t="s">
        <v>982</v>
      </c>
      <c r="C27" s="27" t="s">
        <v>983</v>
      </c>
      <c r="D27" s="27" t="s">
        <v>984</v>
      </c>
      <c r="E27" s="27" t="s">
        <v>985</v>
      </c>
      <c r="F27" s="27" t="s">
        <v>986</v>
      </c>
      <c r="G27" s="27" t="s">
        <v>27</v>
      </c>
      <c r="H27" s="27" t="s">
        <v>279</v>
      </c>
      <c r="I27" s="27" t="s">
        <v>987</v>
      </c>
      <c r="J27" s="27" t="s">
        <v>988</v>
      </c>
      <c r="K27" s="27" t="s">
        <v>186</v>
      </c>
      <c r="L27" s="27" t="s">
        <v>27</v>
      </c>
      <c r="M27" s="27" t="s">
        <v>139</v>
      </c>
      <c r="N27" s="27" t="s">
        <v>989</v>
      </c>
    </row>
    <row r="28" s="25" customFormat="1" spans="1:14">
      <c r="A28" s="27" t="s">
        <v>990</v>
      </c>
      <c r="B28" s="27" t="s">
        <v>991</v>
      </c>
      <c r="C28" s="27" t="s">
        <v>992</v>
      </c>
      <c r="D28" s="27" t="s">
        <v>993</v>
      </c>
      <c r="E28" s="27" t="s">
        <v>994</v>
      </c>
      <c r="F28" s="27" t="s">
        <v>995</v>
      </c>
      <c r="G28" s="27" t="s">
        <v>27</v>
      </c>
      <c r="H28" s="27" t="s">
        <v>256</v>
      </c>
      <c r="I28" s="27" t="s">
        <v>996</v>
      </c>
      <c r="J28" s="27" t="s">
        <v>997</v>
      </c>
      <c r="K28" s="27" t="s">
        <v>998</v>
      </c>
      <c r="L28" s="27" t="s">
        <v>27</v>
      </c>
      <c r="M28" s="27" t="s">
        <v>452</v>
      </c>
      <c r="N28" s="27" t="s">
        <v>999</v>
      </c>
    </row>
    <row r="29" s="25" customFormat="1" spans="1:14">
      <c r="A29" s="27" t="s">
        <v>1000</v>
      </c>
      <c r="B29" s="27" t="s">
        <v>1001</v>
      </c>
      <c r="C29" s="27" t="s">
        <v>1002</v>
      </c>
      <c r="D29" s="27" t="s">
        <v>1003</v>
      </c>
      <c r="E29" s="27" t="s">
        <v>1004</v>
      </c>
      <c r="F29" s="27" t="s">
        <v>1005</v>
      </c>
      <c r="G29" s="27" t="s">
        <v>27</v>
      </c>
      <c r="H29" s="27" t="s">
        <v>1006</v>
      </c>
      <c r="I29" s="27" t="s">
        <v>1007</v>
      </c>
      <c r="J29" s="27" t="s">
        <v>1008</v>
      </c>
      <c r="K29" s="27" t="s">
        <v>516</v>
      </c>
      <c r="L29" s="27" t="s">
        <v>27</v>
      </c>
      <c r="M29" s="27" t="s">
        <v>1009</v>
      </c>
      <c r="N29" s="27" t="s">
        <v>1010</v>
      </c>
    </row>
    <row r="30" s="25" customFormat="1" spans="1:14">
      <c r="A30" s="27" t="s">
        <v>1011</v>
      </c>
      <c r="B30" s="27" t="s">
        <v>1012</v>
      </c>
      <c r="C30" s="27" t="s">
        <v>1013</v>
      </c>
      <c r="D30" s="27" t="s">
        <v>1014</v>
      </c>
      <c r="E30" s="27" t="s">
        <v>1015</v>
      </c>
      <c r="F30" s="27" t="s">
        <v>1016</v>
      </c>
      <c r="G30" s="27" t="s">
        <v>27</v>
      </c>
      <c r="H30" s="27" t="s">
        <v>875</v>
      </c>
      <c r="I30" s="27" t="s">
        <v>1017</v>
      </c>
      <c r="J30" s="27" t="s">
        <v>1018</v>
      </c>
      <c r="K30" s="27" t="s">
        <v>622</v>
      </c>
      <c r="L30" s="27" t="s">
        <v>27</v>
      </c>
      <c r="M30" s="27" t="s">
        <v>1019</v>
      </c>
      <c r="N30" s="27" t="s">
        <v>1020</v>
      </c>
    </row>
    <row r="31" s="25" customFormat="1" spans="1:14">
      <c r="A31" s="27" t="s">
        <v>1021</v>
      </c>
      <c r="B31" s="27" t="s">
        <v>1022</v>
      </c>
      <c r="C31" s="27" t="s">
        <v>1023</v>
      </c>
      <c r="D31" s="27" t="s">
        <v>1024</v>
      </c>
      <c r="E31" s="27" t="s">
        <v>1025</v>
      </c>
      <c r="F31" s="27" t="s">
        <v>1026</v>
      </c>
      <c r="G31" s="27" t="s">
        <v>27</v>
      </c>
      <c r="H31" s="27" t="s">
        <v>1027</v>
      </c>
      <c r="I31" s="27" t="s">
        <v>1028</v>
      </c>
      <c r="J31" s="27" t="s">
        <v>1029</v>
      </c>
      <c r="K31" s="27" t="s">
        <v>92</v>
      </c>
      <c r="L31" s="27" t="s">
        <v>27</v>
      </c>
      <c r="M31" s="27" t="s">
        <v>1030</v>
      </c>
      <c r="N31" s="27" t="s">
        <v>1031</v>
      </c>
    </row>
    <row r="32" s="25" customFormat="1" spans="1:14">
      <c r="A32" s="27" t="s">
        <v>1032</v>
      </c>
      <c r="B32" s="27" t="s">
        <v>1033</v>
      </c>
      <c r="C32" s="27" t="s">
        <v>1034</v>
      </c>
      <c r="D32" s="27" t="s">
        <v>1035</v>
      </c>
      <c r="E32" s="27" t="s">
        <v>1036</v>
      </c>
      <c r="F32" s="27" t="s">
        <v>1037</v>
      </c>
      <c r="G32" s="27" t="s">
        <v>27</v>
      </c>
      <c r="H32" s="27" t="s">
        <v>104</v>
      </c>
      <c r="I32" s="27" t="s">
        <v>123</v>
      </c>
      <c r="J32" s="27" t="s">
        <v>1038</v>
      </c>
      <c r="K32" s="27" t="s">
        <v>1039</v>
      </c>
      <c r="L32" s="27" t="s">
        <v>27</v>
      </c>
      <c r="M32" s="27" t="s">
        <v>125</v>
      </c>
      <c r="N32" s="27" t="s">
        <v>123</v>
      </c>
    </row>
    <row r="33" s="25" customFormat="1" spans="1:14">
      <c r="A33" s="27" t="s">
        <v>1040</v>
      </c>
      <c r="B33" s="27" t="s">
        <v>1041</v>
      </c>
      <c r="C33" s="27" t="s">
        <v>1042</v>
      </c>
      <c r="D33" s="27" t="s">
        <v>1042</v>
      </c>
      <c r="E33" s="27" t="s">
        <v>1043</v>
      </c>
      <c r="F33" s="27" t="s">
        <v>1044</v>
      </c>
      <c r="G33" s="27" t="s">
        <v>27</v>
      </c>
      <c r="H33" s="27" t="s">
        <v>1027</v>
      </c>
      <c r="I33" s="27" t="s">
        <v>1045</v>
      </c>
      <c r="J33" s="27" t="s">
        <v>1046</v>
      </c>
      <c r="K33" s="27" t="s">
        <v>377</v>
      </c>
      <c r="L33" s="27" t="s">
        <v>27</v>
      </c>
      <c r="M33" s="27" t="s">
        <v>1030</v>
      </c>
      <c r="N33" s="27" t="s">
        <v>538</v>
      </c>
    </row>
    <row r="34" s="25" customFormat="1" spans="1:14">
      <c r="A34" s="27" t="s">
        <v>1047</v>
      </c>
      <c r="B34" s="27" t="s">
        <v>1048</v>
      </c>
      <c r="C34" s="27" t="s">
        <v>1049</v>
      </c>
      <c r="D34" s="27" t="s">
        <v>1050</v>
      </c>
      <c r="E34" s="27" t="s">
        <v>1051</v>
      </c>
      <c r="F34" s="27" t="s">
        <v>1052</v>
      </c>
      <c r="G34" s="27" t="s">
        <v>27</v>
      </c>
      <c r="H34" s="27" t="s">
        <v>279</v>
      </c>
      <c r="I34" s="27" t="s">
        <v>1053</v>
      </c>
      <c r="J34" s="27" t="s">
        <v>1054</v>
      </c>
      <c r="K34" s="27" t="s">
        <v>1055</v>
      </c>
      <c r="L34" s="27" t="s">
        <v>27</v>
      </c>
      <c r="M34" s="27" t="s">
        <v>1056</v>
      </c>
      <c r="N34" s="27" t="s">
        <v>1057</v>
      </c>
    </row>
    <row r="35" s="25" customFormat="1" spans="1:14">
      <c r="A35" s="27" t="s">
        <v>1058</v>
      </c>
      <c r="B35" s="27" t="s">
        <v>1059</v>
      </c>
      <c r="C35" s="27" t="s">
        <v>1060</v>
      </c>
      <c r="D35" s="27" t="s">
        <v>1061</v>
      </c>
      <c r="E35" s="27" t="s">
        <v>1062</v>
      </c>
      <c r="F35" s="27" t="s">
        <v>1063</v>
      </c>
      <c r="G35" s="27" t="s">
        <v>27</v>
      </c>
      <c r="H35" s="27" t="s">
        <v>63</v>
      </c>
      <c r="I35" s="27" t="s">
        <v>1064</v>
      </c>
      <c r="J35" s="27" t="s">
        <v>1065</v>
      </c>
      <c r="K35" s="27" t="s">
        <v>103</v>
      </c>
      <c r="L35" s="27" t="s">
        <v>27</v>
      </c>
      <c r="M35" s="27" t="s">
        <v>619</v>
      </c>
      <c r="N35" s="27" t="s">
        <v>1066</v>
      </c>
    </row>
    <row r="36" s="25" customFormat="1" spans="1:14">
      <c r="A36" s="27" t="s">
        <v>1067</v>
      </c>
      <c r="B36" s="27" t="s">
        <v>1068</v>
      </c>
      <c r="C36" s="27" t="s">
        <v>59</v>
      </c>
      <c r="D36" s="27" t="s">
        <v>1069</v>
      </c>
      <c r="E36" s="27" t="s">
        <v>1070</v>
      </c>
      <c r="F36" s="27" t="s">
        <v>1071</v>
      </c>
      <c r="G36" s="27" t="s">
        <v>27</v>
      </c>
      <c r="H36" s="27" t="s">
        <v>416</v>
      </c>
      <c r="I36" s="27" t="s">
        <v>453</v>
      </c>
      <c r="J36" s="28" t="s">
        <v>71</v>
      </c>
      <c r="K36" s="27" t="s">
        <v>71</v>
      </c>
      <c r="L36" s="27" t="s">
        <v>71</v>
      </c>
      <c r="M36" s="27" t="s">
        <v>71</v>
      </c>
      <c r="N36" s="27" t="s">
        <v>71</v>
      </c>
    </row>
    <row r="37" s="25" customFormat="1" spans="1:14">
      <c r="A37" s="27" t="s">
        <v>178</v>
      </c>
      <c r="B37" s="27" t="s">
        <v>179</v>
      </c>
      <c r="C37" s="27" t="s">
        <v>180</v>
      </c>
      <c r="D37" s="27" t="s">
        <v>181</v>
      </c>
      <c r="E37" s="27" t="s">
        <v>182</v>
      </c>
      <c r="F37" s="27" t="s">
        <v>183</v>
      </c>
      <c r="G37" s="27" t="s">
        <v>27</v>
      </c>
      <c r="H37" s="27" t="s">
        <v>184</v>
      </c>
      <c r="I37" s="27" t="s">
        <v>123</v>
      </c>
      <c r="J37" s="27" t="s">
        <v>185</v>
      </c>
      <c r="K37" s="27" t="s">
        <v>186</v>
      </c>
      <c r="L37" s="27" t="s">
        <v>27</v>
      </c>
      <c r="M37" s="27" t="s">
        <v>187</v>
      </c>
      <c r="N37" s="27" t="s">
        <v>188</v>
      </c>
    </row>
    <row r="38" s="25" customFormat="1" spans="1:14">
      <c r="A38" s="27" t="s">
        <v>234</v>
      </c>
      <c r="B38" s="27" t="s">
        <v>235</v>
      </c>
      <c r="C38" s="27" t="s">
        <v>236</v>
      </c>
      <c r="D38" s="27" t="s">
        <v>237</v>
      </c>
      <c r="E38" s="27" t="s">
        <v>238</v>
      </c>
      <c r="F38" s="27" t="s">
        <v>239</v>
      </c>
      <c r="G38" s="27" t="s">
        <v>27</v>
      </c>
      <c r="H38" s="27" t="s">
        <v>240</v>
      </c>
      <c r="I38" s="27" t="s">
        <v>123</v>
      </c>
      <c r="J38" s="27" t="s">
        <v>241</v>
      </c>
      <c r="K38" s="27" t="s">
        <v>242</v>
      </c>
      <c r="L38" s="27" t="s">
        <v>27</v>
      </c>
      <c r="M38" s="27" t="s">
        <v>243</v>
      </c>
      <c r="N38" s="27" t="s">
        <v>244</v>
      </c>
    </row>
    <row r="39" s="25" customFormat="1" spans="1:14">
      <c r="A39" s="27" t="s">
        <v>1072</v>
      </c>
      <c r="B39" s="27" t="s">
        <v>1073</v>
      </c>
      <c r="C39" s="27" t="s">
        <v>1074</v>
      </c>
      <c r="D39" s="27" t="s">
        <v>1075</v>
      </c>
      <c r="E39" s="27" t="s">
        <v>1076</v>
      </c>
      <c r="F39" s="27" t="s">
        <v>1077</v>
      </c>
      <c r="G39" s="27" t="s">
        <v>27</v>
      </c>
      <c r="H39" s="27" t="s">
        <v>374</v>
      </c>
      <c r="I39" s="27" t="s">
        <v>1078</v>
      </c>
      <c r="J39" s="27" t="s">
        <v>1079</v>
      </c>
      <c r="K39" s="27" t="s">
        <v>1080</v>
      </c>
      <c r="L39" s="27" t="s">
        <v>27</v>
      </c>
      <c r="M39" s="27" t="s">
        <v>1081</v>
      </c>
      <c r="N39" s="27" t="s">
        <v>1082</v>
      </c>
    </row>
    <row r="40" s="25" customFormat="1" spans="1:14">
      <c r="A40" s="27" t="s">
        <v>1083</v>
      </c>
      <c r="B40" s="27" t="s">
        <v>1084</v>
      </c>
      <c r="C40" s="27" t="s">
        <v>1085</v>
      </c>
      <c r="D40" s="27" t="s">
        <v>1085</v>
      </c>
      <c r="E40" s="27" t="s">
        <v>1086</v>
      </c>
      <c r="F40" s="27" t="s">
        <v>1087</v>
      </c>
      <c r="G40" s="27" t="s">
        <v>27</v>
      </c>
      <c r="H40" s="27" t="s">
        <v>1088</v>
      </c>
      <c r="I40" s="27" t="s">
        <v>1089</v>
      </c>
      <c r="J40" s="27" t="s">
        <v>1090</v>
      </c>
      <c r="K40" s="27" t="s">
        <v>634</v>
      </c>
      <c r="L40" s="27" t="s">
        <v>27</v>
      </c>
      <c r="M40" s="27" t="s">
        <v>1091</v>
      </c>
      <c r="N40" s="27" t="s">
        <v>1092</v>
      </c>
    </row>
    <row r="41" s="25" customFormat="1" spans="1:14">
      <c r="A41" s="27" t="s">
        <v>1093</v>
      </c>
      <c r="B41" s="27" t="s">
        <v>1094</v>
      </c>
      <c r="C41" s="27" t="s">
        <v>59</v>
      </c>
      <c r="D41" s="27" t="s">
        <v>1095</v>
      </c>
      <c r="E41" s="27" t="s">
        <v>1096</v>
      </c>
      <c r="F41" s="27" t="s">
        <v>1097</v>
      </c>
      <c r="G41" s="27" t="s">
        <v>27</v>
      </c>
      <c r="H41" s="27" t="s">
        <v>470</v>
      </c>
      <c r="I41" s="27" t="s">
        <v>1098</v>
      </c>
      <c r="J41" s="27" t="s">
        <v>1099</v>
      </c>
      <c r="K41" s="27" t="s">
        <v>1100</v>
      </c>
      <c r="L41" s="27" t="s">
        <v>27</v>
      </c>
      <c r="M41" s="27" t="s">
        <v>1101</v>
      </c>
      <c r="N41" s="27" t="s">
        <v>68</v>
      </c>
    </row>
    <row r="42" s="25" customFormat="1" spans="1:14">
      <c r="A42" s="27" t="s">
        <v>1102</v>
      </c>
      <c r="B42" s="27" t="s">
        <v>1103</v>
      </c>
      <c r="C42" s="27" t="s">
        <v>1104</v>
      </c>
      <c r="D42" s="27" t="s">
        <v>59</v>
      </c>
      <c r="E42" s="27" t="s">
        <v>1105</v>
      </c>
      <c r="F42" s="27" t="s">
        <v>1106</v>
      </c>
      <c r="G42" s="27" t="s">
        <v>27</v>
      </c>
      <c r="H42" s="27" t="s">
        <v>1107</v>
      </c>
      <c r="I42" s="27" t="s">
        <v>41</v>
      </c>
      <c r="J42" s="28" t="s">
        <v>71</v>
      </c>
      <c r="K42" s="27" t="s">
        <v>71</v>
      </c>
      <c r="L42" s="27" t="s">
        <v>71</v>
      </c>
      <c r="M42" s="27" t="s">
        <v>71</v>
      </c>
      <c r="N42" s="27" t="s">
        <v>71</v>
      </c>
    </row>
    <row r="43" s="25" customFormat="1" spans="1:14">
      <c r="A43" s="27" t="s">
        <v>1108</v>
      </c>
      <c r="B43" s="27" t="s">
        <v>1109</v>
      </c>
      <c r="C43" s="27" t="s">
        <v>1110</v>
      </c>
      <c r="D43" s="27" t="s">
        <v>1111</v>
      </c>
      <c r="E43" s="28" t="s">
        <v>71</v>
      </c>
      <c r="F43" s="27" t="s">
        <v>71</v>
      </c>
      <c r="G43" s="27" t="s">
        <v>71</v>
      </c>
      <c r="H43" s="27" t="s">
        <v>71</v>
      </c>
      <c r="I43" s="27" t="s">
        <v>71</v>
      </c>
      <c r="J43" s="27" t="s">
        <v>1112</v>
      </c>
      <c r="K43" s="27" t="s">
        <v>1100</v>
      </c>
      <c r="L43" s="27" t="s">
        <v>27</v>
      </c>
      <c r="M43" s="27" t="s">
        <v>805</v>
      </c>
      <c r="N43" s="27" t="s">
        <v>1113</v>
      </c>
    </row>
    <row r="44" s="25" customFormat="1" spans="1:14">
      <c r="A44" s="27" t="s">
        <v>312</v>
      </c>
      <c r="B44" s="27" t="s">
        <v>313</v>
      </c>
      <c r="C44" s="27" t="s">
        <v>314</v>
      </c>
      <c r="D44" s="27" t="s">
        <v>315</v>
      </c>
      <c r="E44" s="28" t="s">
        <v>71</v>
      </c>
      <c r="F44" s="27" t="s">
        <v>71</v>
      </c>
      <c r="G44" s="27" t="s">
        <v>71</v>
      </c>
      <c r="H44" s="27" t="s">
        <v>71</v>
      </c>
      <c r="I44" s="27" t="s">
        <v>71</v>
      </c>
      <c r="J44" s="27" t="s">
        <v>320</v>
      </c>
      <c r="K44" s="27" t="s">
        <v>321</v>
      </c>
      <c r="L44" s="27" t="s">
        <v>27</v>
      </c>
      <c r="M44" s="27" t="s">
        <v>322</v>
      </c>
      <c r="N44" s="27" t="s">
        <v>323</v>
      </c>
    </row>
    <row r="45" s="25" customFormat="1" spans="1:14">
      <c r="A45" s="27" t="s">
        <v>1114</v>
      </c>
      <c r="B45" s="27" t="s">
        <v>1115</v>
      </c>
      <c r="C45" s="27" t="s">
        <v>1116</v>
      </c>
      <c r="D45" s="27" t="s">
        <v>1117</v>
      </c>
      <c r="E45" s="27" t="s">
        <v>1118</v>
      </c>
      <c r="F45" s="27" t="s">
        <v>1119</v>
      </c>
      <c r="G45" s="27" t="s">
        <v>27</v>
      </c>
      <c r="H45" s="27" t="s">
        <v>1120</v>
      </c>
      <c r="I45" s="27" t="s">
        <v>1121</v>
      </c>
      <c r="J45" s="27" t="s">
        <v>1122</v>
      </c>
      <c r="K45" s="27" t="s">
        <v>516</v>
      </c>
      <c r="L45" s="27" t="s">
        <v>27</v>
      </c>
      <c r="M45" s="27" t="s">
        <v>918</v>
      </c>
      <c r="N45" s="27" t="s">
        <v>1123</v>
      </c>
    </row>
    <row r="46" s="25" customFormat="1" spans="1:14">
      <c r="A46" s="27" t="s">
        <v>1124</v>
      </c>
      <c r="B46" s="27" t="s">
        <v>1125</v>
      </c>
      <c r="C46" s="27" t="s">
        <v>1126</v>
      </c>
      <c r="D46" s="27" t="s">
        <v>1127</v>
      </c>
      <c r="E46" s="27" t="s">
        <v>1128</v>
      </c>
      <c r="F46" s="27" t="s">
        <v>1129</v>
      </c>
      <c r="G46" s="27" t="s">
        <v>27</v>
      </c>
      <c r="H46" s="27" t="s">
        <v>293</v>
      </c>
      <c r="I46" s="27" t="s">
        <v>1130</v>
      </c>
      <c r="J46" s="27" t="s">
        <v>1131</v>
      </c>
      <c r="K46" s="27" t="s">
        <v>739</v>
      </c>
      <c r="L46" s="27" t="s">
        <v>27</v>
      </c>
      <c r="M46" s="27" t="s">
        <v>1132</v>
      </c>
      <c r="N46" s="27" t="s">
        <v>1133</v>
      </c>
    </row>
    <row r="47" s="25" customFormat="1" spans="1:14">
      <c r="A47" s="27" t="s">
        <v>1134</v>
      </c>
      <c r="B47" s="27" t="s">
        <v>1135</v>
      </c>
      <c r="C47" s="27" t="s">
        <v>1136</v>
      </c>
      <c r="D47" s="27" t="s">
        <v>1137</v>
      </c>
      <c r="E47" s="27" t="s">
        <v>1138</v>
      </c>
      <c r="F47" s="27" t="s">
        <v>1139</v>
      </c>
      <c r="G47" s="27" t="s">
        <v>27</v>
      </c>
      <c r="H47" s="27" t="s">
        <v>347</v>
      </c>
      <c r="I47" s="27" t="s">
        <v>1140</v>
      </c>
      <c r="J47" s="27" t="s">
        <v>1141</v>
      </c>
      <c r="K47" s="27" t="s">
        <v>1100</v>
      </c>
      <c r="L47" s="27" t="s">
        <v>27</v>
      </c>
      <c r="M47" s="27" t="s">
        <v>347</v>
      </c>
      <c r="N47" s="27" t="s">
        <v>1142</v>
      </c>
    </row>
    <row r="48" s="25" customFormat="1" spans="1:14">
      <c r="A48" s="27" t="s">
        <v>1143</v>
      </c>
      <c r="B48" s="27" t="s">
        <v>1144</v>
      </c>
      <c r="C48" s="27" t="s">
        <v>1145</v>
      </c>
      <c r="D48" s="27" t="s">
        <v>1146</v>
      </c>
      <c r="E48" s="27" t="s">
        <v>1147</v>
      </c>
      <c r="F48" s="27" t="s">
        <v>1148</v>
      </c>
      <c r="G48" s="27" t="s">
        <v>27</v>
      </c>
      <c r="H48" s="27" t="s">
        <v>728</v>
      </c>
      <c r="I48" s="27" t="s">
        <v>1149</v>
      </c>
      <c r="J48" s="27" t="s">
        <v>1150</v>
      </c>
      <c r="K48" s="27" t="s">
        <v>1100</v>
      </c>
      <c r="L48" s="27" t="s">
        <v>27</v>
      </c>
      <c r="M48" s="27" t="s">
        <v>367</v>
      </c>
      <c r="N48" s="27" t="s">
        <v>1151</v>
      </c>
    </row>
    <row r="49" s="25" customFormat="1" spans="1:14">
      <c r="A49" s="27" t="s">
        <v>1152</v>
      </c>
      <c r="B49" s="27" t="s">
        <v>1153</v>
      </c>
      <c r="C49" s="27" t="s">
        <v>1154</v>
      </c>
      <c r="D49" s="27" t="s">
        <v>1155</v>
      </c>
      <c r="E49" s="27" t="s">
        <v>1156</v>
      </c>
      <c r="F49" s="27" t="s">
        <v>1157</v>
      </c>
      <c r="G49" s="27" t="s">
        <v>27</v>
      </c>
      <c r="H49" s="27" t="s">
        <v>63</v>
      </c>
      <c r="I49" s="27" t="s">
        <v>1158</v>
      </c>
      <c r="J49" s="28" t="s">
        <v>71</v>
      </c>
      <c r="K49" s="27" t="s">
        <v>71</v>
      </c>
      <c r="L49" s="27" t="s">
        <v>71</v>
      </c>
      <c r="M49" s="27" t="s">
        <v>71</v>
      </c>
      <c r="N49" s="27" t="s">
        <v>71</v>
      </c>
    </row>
    <row r="50" s="25" customFormat="1" spans="1:14">
      <c r="A50" s="27" t="s">
        <v>1159</v>
      </c>
      <c r="B50" s="27" t="s">
        <v>1160</v>
      </c>
      <c r="C50" s="27" t="s">
        <v>1161</v>
      </c>
      <c r="D50" s="27" t="s">
        <v>1162</v>
      </c>
      <c r="E50" s="27" t="s">
        <v>1163</v>
      </c>
      <c r="F50" s="27" t="s">
        <v>1164</v>
      </c>
      <c r="G50" s="27" t="s">
        <v>27</v>
      </c>
      <c r="H50" s="27" t="s">
        <v>1165</v>
      </c>
      <c r="I50" s="27" t="s">
        <v>1166</v>
      </c>
      <c r="J50" s="27" t="s">
        <v>1167</v>
      </c>
      <c r="K50" s="27" t="s">
        <v>1168</v>
      </c>
      <c r="L50" s="27" t="s">
        <v>27</v>
      </c>
      <c r="M50" s="27" t="s">
        <v>693</v>
      </c>
      <c r="N50" s="27" t="s">
        <v>1169</v>
      </c>
    </row>
    <row r="51" s="25" customFormat="1" spans="1:14">
      <c r="A51" s="27" t="s">
        <v>1170</v>
      </c>
      <c r="B51" s="27" t="s">
        <v>1171</v>
      </c>
      <c r="C51" s="27" t="s">
        <v>1172</v>
      </c>
      <c r="D51" s="27" t="s">
        <v>1173</v>
      </c>
      <c r="E51" s="27" t="s">
        <v>1174</v>
      </c>
      <c r="F51" s="27" t="s">
        <v>1175</v>
      </c>
      <c r="G51" s="27" t="s">
        <v>27</v>
      </c>
      <c r="H51" s="27" t="s">
        <v>459</v>
      </c>
      <c r="I51" s="27" t="s">
        <v>999</v>
      </c>
      <c r="J51" s="27" t="s">
        <v>1176</v>
      </c>
      <c r="K51" s="27" t="s">
        <v>1177</v>
      </c>
      <c r="L51" s="27" t="s">
        <v>27</v>
      </c>
      <c r="M51" s="27" t="s">
        <v>602</v>
      </c>
      <c r="N51" s="27" t="s">
        <v>1178</v>
      </c>
    </row>
    <row r="52" s="25" customFormat="1" spans="1:14">
      <c r="A52" s="27" t="s">
        <v>379</v>
      </c>
      <c r="B52" s="27" t="s">
        <v>380</v>
      </c>
      <c r="C52" s="27" t="s">
        <v>381</v>
      </c>
      <c r="D52" s="27" t="s">
        <v>382</v>
      </c>
      <c r="E52" s="27" t="s">
        <v>383</v>
      </c>
      <c r="F52" s="27" t="s">
        <v>206</v>
      </c>
      <c r="G52" s="27" t="s">
        <v>27</v>
      </c>
      <c r="H52" s="27" t="s">
        <v>384</v>
      </c>
      <c r="I52" s="27" t="s">
        <v>385</v>
      </c>
      <c r="J52" s="27" t="s">
        <v>386</v>
      </c>
      <c r="K52" s="27" t="s">
        <v>387</v>
      </c>
      <c r="L52" s="27" t="s">
        <v>27</v>
      </c>
      <c r="M52" s="27" t="s">
        <v>388</v>
      </c>
      <c r="N52" s="27" t="s">
        <v>389</v>
      </c>
    </row>
    <row r="53" s="25" customFormat="1" spans="1:14">
      <c r="A53" s="27" t="s">
        <v>1179</v>
      </c>
      <c r="B53" s="27" t="s">
        <v>1180</v>
      </c>
      <c r="C53" s="27" t="s">
        <v>59</v>
      </c>
      <c r="D53" s="27" t="s">
        <v>1181</v>
      </c>
      <c r="E53" s="27" t="s">
        <v>1182</v>
      </c>
      <c r="F53" s="27" t="s">
        <v>1183</v>
      </c>
      <c r="G53" s="27" t="s">
        <v>27</v>
      </c>
      <c r="H53" s="27" t="s">
        <v>1184</v>
      </c>
      <c r="I53" s="27" t="s">
        <v>900</v>
      </c>
      <c r="J53" s="27" t="s">
        <v>1185</v>
      </c>
      <c r="K53" s="27" t="s">
        <v>1186</v>
      </c>
      <c r="L53" s="27" t="s">
        <v>27</v>
      </c>
      <c r="M53" s="27" t="s">
        <v>1187</v>
      </c>
      <c r="N53" s="27" t="s">
        <v>123</v>
      </c>
    </row>
    <row r="54" s="25" customFormat="1" spans="1:14">
      <c r="A54" s="27" t="s">
        <v>1188</v>
      </c>
      <c r="B54" s="27" t="s">
        <v>1189</v>
      </c>
      <c r="C54" s="27" t="s">
        <v>1190</v>
      </c>
      <c r="D54" s="27" t="s">
        <v>1191</v>
      </c>
      <c r="E54" s="27" t="s">
        <v>1192</v>
      </c>
      <c r="F54" s="27" t="s">
        <v>1193</v>
      </c>
      <c r="G54" s="27" t="s">
        <v>27</v>
      </c>
      <c r="H54" s="27" t="s">
        <v>1194</v>
      </c>
      <c r="I54" s="27" t="s">
        <v>1195</v>
      </c>
      <c r="J54" s="27" t="s">
        <v>1196</v>
      </c>
      <c r="K54" s="27" t="s">
        <v>1197</v>
      </c>
      <c r="L54" s="27" t="s">
        <v>27</v>
      </c>
      <c r="M54" s="27" t="s">
        <v>1198</v>
      </c>
      <c r="N54" s="27" t="s">
        <v>1199</v>
      </c>
    </row>
    <row r="55" s="25" customFormat="1" spans="1:14">
      <c r="A55" s="27" t="s">
        <v>1200</v>
      </c>
      <c r="B55" s="27" t="s">
        <v>1201</v>
      </c>
      <c r="C55" s="27" t="s">
        <v>1202</v>
      </c>
      <c r="D55" s="27" t="s">
        <v>1203</v>
      </c>
      <c r="E55" s="27" t="s">
        <v>1204</v>
      </c>
      <c r="F55" s="27" t="s">
        <v>1205</v>
      </c>
      <c r="G55" s="27" t="s">
        <v>27</v>
      </c>
      <c r="H55" s="27" t="s">
        <v>1206</v>
      </c>
      <c r="I55" s="27" t="s">
        <v>1207</v>
      </c>
      <c r="J55" s="28" t="s">
        <v>71</v>
      </c>
      <c r="K55" s="27" t="s">
        <v>71</v>
      </c>
      <c r="L55" s="27" t="s">
        <v>71</v>
      </c>
      <c r="M55" s="27" t="s">
        <v>71</v>
      </c>
      <c r="N55" s="27" t="s">
        <v>71</v>
      </c>
    </row>
    <row r="56" s="25" customFormat="1" spans="1:14">
      <c r="A56" s="27" t="s">
        <v>1208</v>
      </c>
      <c r="B56" s="27" t="s">
        <v>1209</v>
      </c>
      <c r="C56" s="27" t="s">
        <v>1210</v>
      </c>
      <c r="D56" s="27" t="s">
        <v>1211</v>
      </c>
      <c r="E56" s="27" t="s">
        <v>1212</v>
      </c>
      <c r="F56" s="27" t="s">
        <v>1213</v>
      </c>
      <c r="G56" s="27" t="s">
        <v>27</v>
      </c>
      <c r="H56" s="27" t="s">
        <v>1165</v>
      </c>
      <c r="I56" s="27" t="s">
        <v>1214</v>
      </c>
      <c r="J56" s="27" t="s">
        <v>1215</v>
      </c>
      <c r="K56" s="27" t="s">
        <v>622</v>
      </c>
      <c r="L56" s="27" t="s">
        <v>27</v>
      </c>
      <c r="M56" s="27" t="s">
        <v>1165</v>
      </c>
      <c r="N56" s="27" t="s">
        <v>1216</v>
      </c>
    </row>
    <row r="57" s="25" customFormat="1" spans="1:14">
      <c r="A57" s="27" t="s">
        <v>1217</v>
      </c>
      <c r="B57" s="27" t="s">
        <v>1218</v>
      </c>
      <c r="C57" s="27" t="s">
        <v>1219</v>
      </c>
      <c r="D57" s="27" t="s">
        <v>1220</v>
      </c>
      <c r="E57" s="27" t="s">
        <v>1221</v>
      </c>
      <c r="F57" s="27" t="s">
        <v>1222</v>
      </c>
      <c r="G57" s="27" t="s">
        <v>27</v>
      </c>
      <c r="H57" s="27" t="s">
        <v>575</v>
      </c>
      <c r="I57" s="27" t="s">
        <v>74</v>
      </c>
      <c r="J57" s="27" t="s">
        <v>1223</v>
      </c>
      <c r="K57" s="27" t="s">
        <v>115</v>
      </c>
      <c r="L57" s="27" t="s">
        <v>27</v>
      </c>
      <c r="M57" s="27" t="s">
        <v>1224</v>
      </c>
      <c r="N57" s="27" t="s">
        <v>221</v>
      </c>
    </row>
    <row r="58" s="25" customFormat="1" spans="1:14">
      <c r="A58" s="27" t="s">
        <v>1225</v>
      </c>
      <c r="B58" s="27" t="s">
        <v>1226</v>
      </c>
      <c r="C58" s="27" t="s">
        <v>1227</v>
      </c>
      <c r="D58" s="27" t="s">
        <v>1228</v>
      </c>
      <c r="E58" s="27" t="s">
        <v>1229</v>
      </c>
      <c r="F58" s="27" t="s">
        <v>1230</v>
      </c>
      <c r="G58" s="27" t="s">
        <v>27</v>
      </c>
      <c r="H58" s="27" t="s">
        <v>1231</v>
      </c>
      <c r="I58" s="27" t="s">
        <v>1232</v>
      </c>
      <c r="J58" s="27" t="s">
        <v>1233</v>
      </c>
      <c r="K58" s="27" t="s">
        <v>1234</v>
      </c>
      <c r="L58" s="27" t="s">
        <v>27</v>
      </c>
      <c r="M58" s="27" t="s">
        <v>1235</v>
      </c>
      <c r="N58" s="27" t="s">
        <v>1236</v>
      </c>
    </row>
    <row r="59" s="25" customFormat="1" spans="1:14">
      <c r="A59" s="27" t="s">
        <v>1237</v>
      </c>
      <c r="B59" s="27" t="s">
        <v>1238</v>
      </c>
      <c r="C59" s="27" t="s">
        <v>1239</v>
      </c>
      <c r="D59" s="27" t="s">
        <v>1240</v>
      </c>
      <c r="E59" s="27" t="s">
        <v>1241</v>
      </c>
      <c r="F59" s="27" t="s">
        <v>1242</v>
      </c>
      <c r="G59" s="27" t="s">
        <v>27</v>
      </c>
      <c r="H59" s="27" t="s">
        <v>1198</v>
      </c>
      <c r="I59" s="27" t="s">
        <v>1243</v>
      </c>
      <c r="J59" s="27" t="s">
        <v>1244</v>
      </c>
      <c r="K59" s="27" t="s">
        <v>1245</v>
      </c>
      <c r="L59" s="27" t="s">
        <v>27</v>
      </c>
      <c r="M59" s="27" t="s">
        <v>1246</v>
      </c>
      <c r="N59" s="27" t="s">
        <v>1247</v>
      </c>
    </row>
    <row r="60" s="25" customFormat="1" spans="1:14">
      <c r="A60" s="27" t="s">
        <v>1248</v>
      </c>
      <c r="B60" s="27" t="s">
        <v>1249</v>
      </c>
      <c r="C60" s="27" t="s">
        <v>1250</v>
      </c>
      <c r="D60" s="27" t="s">
        <v>1250</v>
      </c>
      <c r="E60" s="27" t="s">
        <v>1251</v>
      </c>
      <c r="F60" s="27" t="s">
        <v>1252</v>
      </c>
      <c r="G60" s="27" t="s">
        <v>27</v>
      </c>
      <c r="H60" s="27" t="s">
        <v>1253</v>
      </c>
      <c r="I60" s="27" t="s">
        <v>1254</v>
      </c>
      <c r="J60" s="27" t="s">
        <v>1255</v>
      </c>
      <c r="K60" s="27" t="s">
        <v>1256</v>
      </c>
      <c r="L60" s="27" t="s">
        <v>27</v>
      </c>
      <c r="M60" s="27" t="s">
        <v>1257</v>
      </c>
      <c r="N60" s="27" t="s">
        <v>1258</v>
      </c>
    </row>
    <row r="61" s="25" customFormat="1" spans="1:14">
      <c r="A61" s="27" t="s">
        <v>1259</v>
      </c>
      <c r="B61" s="27" t="s">
        <v>1260</v>
      </c>
      <c r="C61" s="27" t="s">
        <v>1261</v>
      </c>
      <c r="D61" s="27" t="s">
        <v>1262</v>
      </c>
      <c r="E61" s="27" t="s">
        <v>1263</v>
      </c>
      <c r="F61" s="27" t="s">
        <v>1264</v>
      </c>
      <c r="G61" s="27" t="s">
        <v>27</v>
      </c>
      <c r="H61" s="27" t="s">
        <v>506</v>
      </c>
      <c r="I61" s="27" t="s">
        <v>1265</v>
      </c>
      <c r="J61" s="27" t="s">
        <v>1266</v>
      </c>
      <c r="K61" s="27" t="s">
        <v>1267</v>
      </c>
      <c r="L61" s="27" t="s">
        <v>27</v>
      </c>
      <c r="M61" s="27" t="s">
        <v>1091</v>
      </c>
      <c r="N61" s="27" t="s">
        <v>1268</v>
      </c>
    </row>
    <row r="62" s="25" customFormat="1" spans="1:14">
      <c r="A62" s="27" t="s">
        <v>1269</v>
      </c>
      <c r="B62" s="27" t="s">
        <v>1270</v>
      </c>
      <c r="C62" s="27" t="s">
        <v>1271</v>
      </c>
      <c r="D62" s="27" t="s">
        <v>1272</v>
      </c>
      <c r="E62" s="27" t="s">
        <v>1273</v>
      </c>
      <c r="F62" s="27" t="s">
        <v>1274</v>
      </c>
      <c r="G62" s="27" t="s">
        <v>27</v>
      </c>
      <c r="H62" s="27" t="s">
        <v>1275</v>
      </c>
      <c r="I62" s="27" t="s">
        <v>1276</v>
      </c>
      <c r="J62" s="27" t="s">
        <v>1277</v>
      </c>
      <c r="K62" s="27" t="s">
        <v>1278</v>
      </c>
      <c r="L62" s="27" t="s">
        <v>27</v>
      </c>
      <c r="M62" s="27" t="s">
        <v>1279</v>
      </c>
      <c r="N62" s="27" t="s">
        <v>1280</v>
      </c>
    </row>
    <row r="63" s="25" customFormat="1" spans="1:14">
      <c r="A63" s="27" t="s">
        <v>1281</v>
      </c>
      <c r="B63" s="27" t="s">
        <v>1282</v>
      </c>
      <c r="C63" s="27" t="s">
        <v>1283</v>
      </c>
      <c r="D63" s="27" t="s">
        <v>1284</v>
      </c>
      <c r="E63" s="27" t="s">
        <v>1285</v>
      </c>
      <c r="F63" s="27" t="s">
        <v>1286</v>
      </c>
      <c r="G63" s="27" t="s">
        <v>27</v>
      </c>
      <c r="H63" s="27" t="s">
        <v>998</v>
      </c>
      <c r="I63" s="27" t="s">
        <v>1287</v>
      </c>
      <c r="J63" s="27" t="s">
        <v>1288</v>
      </c>
      <c r="K63" s="27" t="s">
        <v>1289</v>
      </c>
      <c r="L63" s="27" t="s">
        <v>27</v>
      </c>
      <c r="M63" s="27" t="s">
        <v>1290</v>
      </c>
      <c r="N63" s="27" t="s">
        <v>1291</v>
      </c>
    </row>
    <row r="64" s="25" customFormat="1" spans="1:14">
      <c r="A64" s="27" t="s">
        <v>1292</v>
      </c>
      <c r="B64" s="27" t="s">
        <v>1293</v>
      </c>
      <c r="C64" s="27" t="s">
        <v>1294</v>
      </c>
      <c r="D64" s="27" t="s">
        <v>1295</v>
      </c>
      <c r="E64" s="27" t="s">
        <v>1296</v>
      </c>
      <c r="F64" s="27" t="s">
        <v>1297</v>
      </c>
      <c r="G64" s="27" t="s">
        <v>27</v>
      </c>
      <c r="H64" s="27" t="s">
        <v>1298</v>
      </c>
      <c r="I64" s="27" t="s">
        <v>1299</v>
      </c>
      <c r="J64" s="27" t="s">
        <v>1300</v>
      </c>
      <c r="K64" s="27" t="s">
        <v>505</v>
      </c>
      <c r="L64" s="27" t="s">
        <v>27</v>
      </c>
      <c r="M64" s="27" t="s">
        <v>1301</v>
      </c>
      <c r="N64" s="27" t="s">
        <v>1302</v>
      </c>
    </row>
    <row r="65" s="25" customFormat="1" spans="1:14">
      <c r="A65" s="27" t="s">
        <v>1303</v>
      </c>
      <c r="B65" s="27" t="s">
        <v>1304</v>
      </c>
      <c r="C65" s="27" t="s">
        <v>1305</v>
      </c>
      <c r="D65" s="27" t="s">
        <v>1306</v>
      </c>
      <c r="E65" s="27" t="s">
        <v>1307</v>
      </c>
      <c r="F65" s="27" t="s">
        <v>1308</v>
      </c>
      <c r="G65" s="27" t="s">
        <v>27</v>
      </c>
      <c r="H65" s="27" t="s">
        <v>1309</v>
      </c>
      <c r="I65" s="27" t="s">
        <v>1310</v>
      </c>
      <c r="J65" s="27" t="s">
        <v>1311</v>
      </c>
      <c r="K65" s="27" t="s">
        <v>1312</v>
      </c>
      <c r="L65" s="27" t="s">
        <v>27</v>
      </c>
      <c r="M65" s="27" t="s">
        <v>1313</v>
      </c>
      <c r="N65" s="27" t="s">
        <v>1314</v>
      </c>
    </row>
    <row r="66" s="25" customFormat="1" spans="1:14">
      <c r="A66" s="27" t="s">
        <v>454</v>
      </c>
      <c r="B66" s="27" t="s">
        <v>454</v>
      </c>
      <c r="C66" s="27" t="s">
        <v>455</v>
      </c>
      <c r="D66" s="27" t="s">
        <v>456</v>
      </c>
      <c r="E66" s="27" t="s">
        <v>457</v>
      </c>
      <c r="F66" s="27" t="s">
        <v>458</v>
      </c>
      <c r="G66" s="27" t="s">
        <v>27</v>
      </c>
      <c r="H66" s="27" t="s">
        <v>459</v>
      </c>
      <c r="I66" s="27" t="s">
        <v>460</v>
      </c>
      <c r="J66" s="27" t="s">
        <v>461</v>
      </c>
      <c r="K66" s="27" t="s">
        <v>462</v>
      </c>
      <c r="L66" s="27" t="s">
        <v>27</v>
      </c>
      <c r="M66" s="27" t="s">
        <v>125</v>
      </c>
      <c r="N66" s="27" t="s">
        <v>463</v>
      </c>
    </row>
    <row r="67" s="25" customFormat="1" spans="1:14">
      <c r="A67" s="27" t="s">
        <v>1315</v>
      </c>
      <c r="B67" s="27" t="s">
        <v>1316</v>
      </c>
      <c r="C67" s="27" t="s">
        <v>59</v>
      </c>
      <c r="D67" s="27" t="s">
        <v>1317</v>
      </c>
      <c r="E67" s="27" t="s">
        <v>1318</v>
      </c>
      <c r="F67" s="27" t="s">
        <v>242</v>
      </c>
      <c r="G67" s="27" t="s">
        <v>27</v>
      </c>
      <c r="H67" s="27" t="s">
        <v>416</v>
      </c>
      <c r="I67" s="27" t="s">
        <v>684</v>
      </c>
      <c r="J67" s="27" t="s">
        <v>1319</v>
      </c>
      <c r="K67" s="27" t="s">
        <v>1320</v>
      </c>
      <c r="L67" s="27" t="s">
        <v>27</v>
      </c>
      <c r="M67" s="27" t="s">
        <v>740</v>
      </c>
      <c r="N67" s="27" t="s">
        <v>1321</v>
      </c>
    </row>
    <row r="68" s="25" customFormat="1" spans="1:14">
      <c r="A68" s="27" t="s">
        <v>1322</v>
      </c>
      <c r="B68" s="27" t="s">
        <v>1322</v>
      </c>
      <c r="C68" s="27" t="s">
        <v>1323</v>
      </c>
      <c r="D68" s="27" t="s">
        <v>1324</v>
      </c>
      <c r="E68" s="27" t="s">
        <v>1325</v>
      </c>
      <c r="F68" s="27" t="s">
        <v>1326</v>
      </c>
      <c r="G68" s="27" t="s">
        <v>27</v>
      </c>
      <c r="H68" s="27" t="s">
        <v>1327</v>
      </c>
      <c r="I68" s="27" t="s">
        <v>1328</v>
      </c>
      <c r="J68" s="27" t="s">
        <v>1329</v>
      </c>
      <c r="K68" s="27" t="s">
        <v>1330</v>
      </c>
      <c r="L68" s="27" t="s">
        <v>27</v>
      </c>
      <c r="M68" s="27" t="s">
        <v>1331</v>
      </c>
      <c r="N68" s="27" t="s">
        <v>1332</v>
      </c>
    </row>
    <row r="69" s="25" customFormat="1" spans="1:14">
      <c r="A69" s="27" t="s">
        <v>1333</v>
      </c>
      <c r="B69" s="27" t="s">
        <v>1334</v>
      </c>
      <c r="C69" s="27" t="s">
        <v>1335</v>
      </c>
      <c r="D69" s="27" t="s">
        <v>1335</v>
      </c>
      <c r="E69" s="27" t="s">
        <v>1336</v>
      </c>
      <c r="F69" s="27" t="s">
        <v>1337</v>
      </c>
      <c r="G69" s="27" t="s">
        <v>27</v>
      </c>
      <c r="H69" s="27" t="s">
        <v>491</v>
      </c>
      <c r="I69" s="27" t="s">
        <v>224</v>
      </c>
      <c r="J69" s="27" t="s">
        <v>1338</v>
      </c>
      <c r="K69" s="27" t="s">
        <v>175</v>
      </c>
      <c r="L69" s="27" t="s">
        <v>27</v>
      </c>
      <c r="M69" s="27" t="s">
        <v>243</v>
      </c>
      <c r="N69" s="27" t="s">
        <v>1339</v>
      </c>
    </row>
    <row r="70" s="25" customFormat="1" spans="1:14">
      <c r="A70" s="27" t="s">
        <v>709</v>
      </c>
      <c r="B70" s="27" t="s">
        <v>710</v>
      </c>
      <c r="C70" s="27" t="s">
        <v>711</v>
      </c>
      <c r="D70" s="27" t="s">
        <v>712</v>
      </c>
      <c r="E70" s="27" t="s">
        <v>713</v>
      </c>
      <c r="F70" s="27" t="s">
        <v>714</v>
      </c>
      <c r="G70" s="27" t="s">
        <v>27</v>
      </c>
      <c r="H70" s="27" t="s">
        <v>715</v>
      </c>
      <c r="I70" s="27" t="s">
        <v>716</v>
      </c>
      <c r="J70" s="27" t="s">
        <v>717</v>
      </c>
      <c r="K70" s="27" t="s">
        <v>31</v>
      </c>
      <c r="L70" s="27" t="s">
        <v>27</v>
      </c>
      <c r="M70" s="27" t="s">
        <v>176</v>
      </c>
      <c r="N70" s="27" t="s">
        <v>718</v>
      </c>
    </row>
    <row r="71" s="25" customFormat="1" spans="1:14">
      <c r="A71" s="27" t="s">
        <v>1340</v>
      </c>
      <c r="B71" s="27" t="s">
        <v>1341</v>
      </c>
      <c r="C71" s="27" t="s">
        <v>1342</v>
      </c>
      <c r="D71" s="27" t="s">
        <v>1343</v>
      </c>
      <c r="E71" s="27" t="s">
        <v>1344</v>
      </c>
      <c r="F71" s="27" t="s">
        <v>1345</v>
      </c>
      <c r="G71" s="27" t="s">
        <v>27</v>
      </c>
      <c r="H71" s="27" t="s">
        <v>548</v>
      </c>
      <c r="I71" s="27" t="s">
        <v>1346</v>
      </c>
      <c r="J71" s="27" t="s">
        <v>1347</v>
      </c>
      <c r="K71" s="27" t="s">
        <v>1348</v>
      </c>
      <c r="L71" s="27" t="s">
        <v>27</v>
      </c>
      <c r="M71" s="27" t="s">
        <v>1349</v>
      </c>
      <c r="N71" s="27" t="s">
        <v>1350</v>
      </c>
    </row>
    <row r="72" s="25" customFormat="1" spans="1:14">
      <c r="A72" s="27" t="s">
        <v>1351</v>
      </c>
      <c r="B72" s="27" t="s">
        <v>1352</v>
      </c>
      <c r="C72" s="27" t="s">
        <v>1353</v>
      </c>
      <c r="D72" s="27" t="s">
        <v>1354</v>
      </c>
      <c r="E72" s="27" t="s">
        <v>1355</v>
      </c>
      <c r="F72" s="27" t="s">
        <v>1356</v>
      </c>
      <c r="G72" s="27" t="s">
        <v>27</v>
      </c>
      <c r="H72" s="27" t="s">
        <v>1019</v>
      </c>
      <c r="I72" s="27" t="s">
        <v>1357</v>
      </c>
      <c r="J72" s="27" t="s">
        <v>1358</v>
      </c>
      <c r="K72" s="27" t="s">
        <v>462</v>
      </c>
      <c r="L72" s="27" t="s">
        <v>27</v>
      </c>
      <c r="M72" s="27" t="s">
        <v>146</v>
      </c>
      <c r="N72" s="27" t="s">
        <v>1359</v>
      </c>
    </row>
    <row r="73" s="25" customFormat="1" spans="1:14">
      <c r="A73" s="27" t="s">
        <v>1360</v>
      </c>
      <c r="B73" s="27" t="s">
        <v>1361</v>
      </c>
      <c r="C73" s="27" t="s">
        <v>1362</v>
      </c>
      <c r="D73" s="27" t="s">
        <v>1362</v>
      </c>
      <c r="E73" s="27" t="s">
        <v>1363</v>
      </c>
      <c r="F73" s="27" t="s">
        <v>1364</v>
      </c>
      <c r="G73" s="27" t="s">
        <v>27</v>
      </c>
      <c r="H73" s="27" t="s">
        <v>1365</v>
      </c>
      <c r="I73" s="27" t="s">
        <v>603</v>
      </c>
      <c r="J73" s="27" t="s">
        <v>1366</v>
      </c>
      <c r="K73" s="27" t="s">
        <v>516</v>
      </c>
      <c r="L73" s="27" t="s">
        <v>27</v>
      </c>
      <c r="M73" s="27" t="s">
        <v>1253</v>
      </c>
      <c r="N73" s="27" t="s">
        <v>1367</v>
      </c>
    </row>
    <row r="74" s="25" customFormat="1" spans="1:14">
      <c r="A74" s="27" t="s">
        <v>1368</v>
      </c>
      <c r="B74" s="27" t="s">
        <v>1369</v>
      </c>
      <c r="C74" s="27" t="s">
        <v>1370</v>
      </c>
      <c r="D74" s="27" t="s">
        <v>59</v>
      </c>
      <c r="E74" s="27" t="s">
        <v>1371</v>
      </c>
      <c r="F74" s="27" t="s">
        <v>902</v>
      </c>
      <c r="G74" s="27" t="s">
        <v>27</v>
      </c>
      <c r="H74" s="27" t="s">
        <v>1372</v>
      </c>
      <c r="I74" s="27" t="s">
        <v>1373</v>
      </c>
      <c r="J74" s="28" t="s">
        <v>71</v>
      </c>
      <c r="K74" s="27" t="s">
        <v>71</v>
      </c>
      <c r="L74" s="27" t="s">
        <v>71</v>
      </c>
      <c r="M74" s="27" t="s">
        <v>71</v>
      </c>
      <c r="N74" s="27" t="s">
        <v>71</v>
      </c>
    </row>
    <row r="75" s="25" customFormat="1" spans="1:14">
      <c r="A75" s="27" t="s">
        <v>1374</v>
      </c>
      <c r="B75" s="27" t="s">
        <v>1375</v>
      </c>
      <c r="C75" s="27" t="s">
        <v>1376</v>
      </c>
      <c r="D75" s="27" t="s">
        <v>1377</v>
      </c>
      <c r="E75" s="27" t="s">
        <v>1378</v>
      </c>
      <c r="F75" s="27" t="s">
        <v>1379</v>
      </c>
      <c r="G75" s="27" t="s">
        <v>27</v>
      </c>
      <c r="H75" s="27" t="s">
        <v>483</v>
      </c>
      <c r="I75" s="27" t="s">
        <v>1380</v>
      </c>
      <c r="J75" s="27" t="s">
        <v>1381</v>
      </c>
      <c r="K75" s="27" t="s">
        <v>1382</v>
      </c>
      <c r="L75" s="27" t="s">
        <v>27</v>
      </c>
      <c r="M75" s="27" t="s">
        <v>707</v>
      </c>
      <c r="N75" s="27" t="s">
        <v>1383</v>
      </c>
    </row>
    <row r="76" s="25" customFormat="1" spans="1:14">
      <c r="A76" s="27" t="s">
        <v>1384</v>
      </c>
      <c r="B76" s="27" t="s">
        <v>1385</v>
      </c>
      <c r="C76" s="27" t="s">
        <v>1386</v>
      </c>
      <c r="D76" s="27" t="s">
        <v>1387</v>
      </c>
      <c r="E76" s="27" t="s">
        <v>1388</v>
      </c>
      <c r="F76" s="27" t="s">
        <v>1389</v>
      </c>
      <c r="G76" s="27" t="s">
        <v>27</v>
      </c>
      <c r="H76" s="27" t="s">
        <v>233</v>
      </c>
      <c r="I76" s="27" t="s">
        <v>123</v>
      </c>
      <c r="J76" s="27" t="s">
        <v>1390</v>
      </c>
      <c r="K76" s="27" t="s">
        <v>1391</v>
      </c>
      <c r="L76" s="27" t="s">
        <v>27</v>
      </c>
      <c r="M76" s="27" t="s">
        <v>1392</v>
      </c>
      <c r="N76" s="27" t="s">
        <v>123</v>
      </c>
    </row>
    <row r="77" s="25" customFormat="1" spans="1:14">
      <c r="A77" s="27" t="s">
        <v>1393</v>
      </c>
      <c r="B77" s="27" t="s">
        <v>1393</v>
      </c>
      <c r="C77" s="27" t="s">
        <v>1394</v>
      </c>
      <c r="D77" s="27" t="s">
        <v>1395</v>
      </c>
      <c r="E77" s="28" t="s">
        <v>71</v>
      </c>
      <c r="F77" s="27" t="s">
        <v>71</v>
      </c>
      <c r="G77" s="27" t="s">
        <v>71</v>
      </c>
      <c r="H77" s="27" t="s">
        <v>71</v>
      </c>
      <c r="I77" s="27" t="s">
        <v>71</v>
      </c>
      <c r="J77" s="27" t="s">
        <v>1396</v>
      </c>
      <c r="K77" s="27" t="s">
        <v>115</v>
      </c>
      <c r="L77" s="27" t="s">
        <v>27</v>
      </c>
      <c r="M77" s="27" t="s">
        <v>354</v>
      </c>
      <c r="N77" s="27" t="s">
        <v>1397</v>
      </c>
    </row>
    <row r="78" s="25" customFormat="1" spans="1:14">
      <c r="A78" s="27" t="s">
        <v>1398</v>
      </c>
      <c r="B78" s="27" t="s">
        <v>1399</v>
      </c>
      <c r="C78" s="27" t="s">
        <v>1400</v>
      </c>
      <c r="D78" s="27" t="s">
        <v>1401</v>
      </c>
      <c r="E78" s="27" t="s">
        <v>1402</v>
      </c>
      <c r="F78" s="27" t="s">
        <v>1403</v>
      </c>
      <c r="G78" s="27" t="s">
        <v>27</v>
      </c>
      <c r="H78" s="27" t="s">
        <v>44</v>
      </c>
      <c r="I78" s="27" t="s">
        <v>1404</v>
      </c>
      <c r="J78" s="27" t="s">
        <v>1405</v>
      </c>
      <c r="K78" s="27" t="s">
        <v>1406</v>
      </c>
      <c r="L78" s="27" t="s">
        <v>27</v>
      </c>
      <c r="M78" s="27" t="s">
        <v>619</v>
      </c>
      <c r="N78" s="27" t="s">
        <v>1407</v>
      </c>
    </row>
    <row r="79" s="25" customFormat="1" spans="1:14">
      <c r="A79" s="27" t="s">
        <v>1408</v>
      </c>
      <c r="B79" s="27" t="s">
        <v>1409</v>
      </c>
      <c r="C79" s="27" t="s">
        <v>1410</v>
      </c>
      <c r="D79" s="27" t="s">
        <v>1411</v>
      </c>
      <c r="E79" s="27" t="s">
        <v>1412</v>
      </c>
      <c r="F79" s="27" t="s">
        <v>1413</v>
      </c>
      <c r="G79" s="27" t="s">
        <v>27</v>
      </c>
      <c r="H79" s="27" t="s">
        <v>125</v>
      </c>
      <c r="I79" s="27" t="s">
        <v>1414</v>
      </c>
      <c r="J79" s="27" t="s">
        <v>1415</v>
      </c>
      <c r="K79" s="27" t="s">
        <v>1416</v>
      </c>
      <c r="L79" s="27" t="s">
        <v>27</v>
      </c>
      <c r="M79" s="27" t="s">
        <v>1165</v>
      </c>
      <c r="N79" s="27" t="s">
        <v>1417</v>
      </c>
    </row>
    <row r="80" s="25" customFormat="1" spans="1:14">
      <c r="A80" s="27" t="s">
        <v>1418</v>
      </c>
      <c r="B80" s="27" t="s">
        <v>1419</v>
      </c>
      <c r="C80" s="27" t="s">
        <v>1420</v>
      </c>
      <c r="D80" s="27" t="s">
        <v>1421</v>
      </c>
      <c r="E80" s="27" t="s">
        <v>1422</v>
      </c>
      <c r="F80" s="27" t="s">
        <v>1423</v>
      </c>
      <c r="G80" s="27" t="s">
        <v>27</v>
      </c>
      <c r="H80" s="27" t="s">
        <v>619</v>
      </c>
      <c r="I80" s="27" t="s">
        <v>1424</v>
      </c>
      <c r="J80" s="27" t="s">
        <v>1425</v>
      </c>
      <c r="K80" s="27" t="s">
        <v>1348</v>
      </c>
      <c r="L80" s="27" t="s">
        <v>27</v>
      </c>
      <c r="M80" s="27" t="s">
        <v>495</v>
      </c>
      <c r="N80" s="27" t="s">
        <v>1426</v>
      </c>
    </row>
    <row r="82" spans="5:11">
      <c r="E82" s="25" t="s">
        <v>519</v>
      </c>
      <c r="F82" s="25">
        <v>6.069</v>
      </c>
      <c r="G82" s="25"/>
      <c r="H82" s="25"/>
      <c r="I82" s="25"/>
      <c r="J82" s="25"/>
      <c r="K82" s="29">
        <v>5.5</v>
      </c>
    </row>
    <row r="83" spans="5:11">
      <c r="E83" s="25" t="s">
        <v>520</v>
      </c>
      <c r="F83" s="25">
        <v>9.006</v>
      </c>
      <c r="G83" s="25"/>
      <c r="H83" s="25"/>
      <c r="I83" s="25"/>
      <c r="J83" s="25"/>
      <c r="K83" s="29">
        <v>8</v>
      </c>
    </row>
    <row r="84" spans="5:11">
      <c r="E84" s="25" t="s">
        <v>521</v>
      </c>
      <c r="F84" s="25">
        <v>12.88</v>
      </c>
      <c r="G84" s="25"/>
      <c r="H84" s="25"/>
      <c r="I84" s="25"/>
      <c r="J84" s="25"/>
      <c r="K84" s="29">
        <v>11.84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tabSelected="1" zoomScale="85" zoomScaleNormal="85" workbookViewId="0">
      <selection activeCell="I36" sqref="I36"/>
    </sheetView>
  </sheetViews>
  <sheetFormatPr defaultColWidth="8.72727272727273" defaultRowHeight="20.5"/>
  <cols>
    <col min="1" max="1" width="68.2727272727273" style="4" customWidth="1"/>
    <col min="2" max="3" width="15.0909090909091" style="4" customWidth="1"/>
    <col min="4" max="4" width="20.0909090909091" style="4" customWidth="1"/>
    <col min="5" max="5" width="9.18181818181818" style="4" customWidth="1"/>
    <col min="6" max="6" width="17.7272727272727" style="4" customWidth="1"/>
    <col min="7" max="7" width="9.36363636363636" style="4" customWidth="1"/>
    <col min="8" max="8" width="19.6363636363636" style="4" customWidth="1"/>
    <col min="9" max="9" width="20.0909090909091" style="4" customWidth="1"/>
    <col min="10" max="10" width="9.18181818181818" style="4" customWidth="1"/>
    <col min="11" max="11" width="17.7272727272727" style="4" customWidth="1"/>
    <col min="12" max="12" width="9.36363636363636" style="4" customWidth="1"/>
    <col min="13" max="13" width="19.6363636363636" style="4" customWidth="1"/>
    <col min="14" max="15" width="13.4545454545455" style="4" customWidth="1"/>
    <col min="16" max="16" width="26.1818181818182" style="4" customWidth="1"/>
    <col min="17" max="17" width="17.8181818181818" style="4" customWidth="1"/>
    <col min="18" max="19" width="13.4545454545455" style="4" customWidth="1"/>
    <col min="20" max="20" width="26.1818181818182" style="4" customWidth="1"/>
    <col min="21" max="21" width="17.8181818181818" style="4" customWidth="1"/>
    <col min="22" max="16384" width="8.72727272727273" style="4"/>
  </cols>
  <sheetData>
    <row r="1" s="1" customFormat="1" ht="40" spans="1:21">
      <c r="A1" s="5" t="s">
        <v>0</v>
      </c>
      <c r="B1" s="5" t="s">
        <v>2</v>
      </c>
      <c r="C1" s="5" t="s">
        <v>3</v>
      </c>
      <c r="D1" s="5" t="s">
        <v>4</v>
      </c>
      <c r="E1" s="6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6" t="s">
        <v>10</v>
      </c>
      <c r="K1" s="5" t="s">
        <v>11</v>
      </c>
      <c r="L1" s="5" t="s">
        <v>12</v>
      </c>
      <c r="M1" s="5" t="s">
        <v>13</v>
      </c>
      <c r="N1" s="16" t="s">
        <v>14</v>
      </c>
      <c r="O1" s="16" t="s">
        <v>15</v>
      </c>
      <c r="P1" s="16" t="s">
        <v>16</v>
      </c>
      <c r="Q1" s="6" t="s">
        <v>17</v>
      </c>
      <c r="R1" s="16" t="s">
        <v>18</v>
      </c>
      <c r="S1" s="16" t="s">
        <v>14</v>
      </c>
      <c r="T1" s="16" t="s">
        <v>19</v>
      </c>
      <c r="U1" s="6" t="s">
        <v>20</v>
      </c>
    </row>
    <row r="2" s="2" customFormat="1" spans="1:21">
      <c r="A2" s="7" t="s">
        <v>34</v>
      </c>
      <c r="B2" s="7" t="s">
        <v>36</v>
      </c>
      <c r="C2" s="7" t="s">
        <v>37</v>
      </c>
      <c r="D2" s="8">
        <v>9320</v>
      </c>
      <c r="E2" s="9">
        <v>13.826</v>
      </c>
      <c r="F2" s="7" t="s">
        <v>27</v>
      </c>
      <c r="G2" s="10">
        <v>1.6</v>
      </c>
      <c r="H2" s="11">
        <v>0</v>
      </c>
      <c r="I2" s="8">
        <v>8530</v>
      </c>
      <c r="J2" s="9">
        <v>11.1</v>
      </c>
      <c r="K2" s="7" t="s">
        <v>27</v>
      </c>
      <c r="L2" s="10">
        <v>1.36</v>
      </c>
      <c r="M2" s="11">
        <v>0</v>
      </c>
      <c r="N2" s="17">
        <v>448</v>
      </c>
      <c r="O2" s="17">
        <v>50</v>
      </c>
      <c r="P2" s="18">
        <v>47</v>
      </c>
      <c r="Q2" s="20">
        <v>10.5957446808511</v>
      </c>
      <c r="R2" s="17">
        <v>638</v>
      </c>
      <c r="S2" s="17">
        <v>775</v>
      </c>
      <c r="T2" s="21">
        <v>52</v>
      </c>
      <c r="U2" s="20">
        <v>14.7532051282051</v>
      </c>
    </row>
    <row r="3" s="2" customFormat="1" spans="1:21">
      <c r="A3" s="7" t="s">
        <v>140</v>
      </c>
      <c r="B3" s="7" t="s">
        <v>142</v>
      </c>
      <c r="C3" s="7" t="s">
        <v>143</v>
      </c>
      <c r="D3" s="8">
        <v>13788</v>
      </c>
      <c r="E3" s="9">
        <v>5.351</v>
      </c>
      <c r="F3" s="7" t="s">
        <v>27</v>
      </c>
      <c r="G3" s="10">
        <v>0.99</v>
      </c>
      <c r="H3" s="12">
        <v>0.3839</v>
      </c>
      <c r="I3" s="8">
        <v>13086</v>
      </c>
      <c r="J3" s="9">
        <v>5.2</v>
      </c>
      <c r="K3" s="7" t="s">
        <v>27</v>
      </c>
      <c r="L3" s="10">
        <v>1.03</v>
      </c>
      <c r="M3" s="12">
        <v>0.4529</v>
      </c>
      <c r="N3" s="19">
        <v>1339</v>
      </c>
      <c r="O3" s="19">
        <v>181</v>
      </c>
      <c r="P3" s="18">
        <v>500</v>
      </c>
      <c r="Q3" s="20">
        <v>3.04</v>
      </c>
      <c r="R3" s="22">
        <v>2396</v>
      </c>
      <c r="S3" s="22">
        <v>2149</v>
      </c>
      <c r="T3" s="21">
        <v>511</v>
      </c>
      <c r="U3" s="20">
        <v>5.3897586431833</v>
      </c>
    </row>
    <row r="4" s="2" customFormat="1" spans="1:21">
      <c r="A4" s="7" t="s">
        <v>166</v>
      </c>
      <c r="B4" s="7" t="s">
        <v>168</v>
      </c>
      <c r="C4" s="7" t="s">
        <v>169</v>
      </c>
      <c r="D4" s="8">
        <v>64203</v>
      </c>
      <c r="E4" s="9">
        <v>12.89</v>
      </c>
      <c r="F4" s="7" t="s">
        <v>27</v>
      </c>
      <c r="G4" s="10">
        <v>2.15</v>
      </c>
      <c r="H4" s="12">
        <v>0.9794</v>
      </c>
      <c r="I4" s="8">
        <v>54132</v>
      </c>
      <c r="J4" s="9">
        <v>10.5</v>
      </c>
      <c r="K4" s="7" t="s">
        <v>27</v>
      </c>
      <c r="L4" s="10">
        <v>2.03</v>
      </c>
      <c r="M4" s="12">
        <v>0.9789</v>
      </c>
      <c r="N4" s="19">
        <v>1422</v>
      </c>
      <c r="O4" s="19">
        <v>194</v>
      </c>
      <c r="P4" s="18">
        <v>178</v>
      </c>
      <c r="Q4" s="20">
        <v>9.07865168539326</v>
      </c>
      <c r="R4" s="22">
        <v>2651</v>
      </c>
      <c r="S4" s="22">
        <v>2542</v>
      </c>
      <c r="T4" s="21">
        <v>231</v>
      </c>
      <c r="U4" s="20">
        <v>13.3102453102453</v>
      </c>
    </row>
    <row r="5" s="2" customFormat="1" spans="1:21">
      <c r="A5" s="7" t="s">
        <v>178</v>
      </c>
      <c r="B5" s="7" t="s">
        <v>180</v>
      </c>
      <c r="C5" s="7" t="s">
        <v>181</v>
      </c>
      <c r="D5" s="8">
        <v>2732</v>
      </c>
      <c r="E5" s="9">
        <v>7.376</v>
      </c>
      <c r="F5" s="7" t="s">
        <v>27</v>
      </c>
      <c r="G5" s="10">
        <v>1.04</v>
      </c>
      <c r="H5" s="11">
        <v>1</v>
      </c>
      <c r="I5" s="8">
        <v>3277</v>
      </c>
      <c r="J5" s="9">
        <v>6.8</v>
      </c>
      <c r="K5" s="7" t="s">
        <v>27</v>
      </c>
      <c r="L5" s="10">
        <v>1.1</v>
      </c>
      <c r="M5" s="12">
        <v>0.9745</v>
      </c>
      <c r="N5" s="19">
        <v>1487</v>
      </c>
      <c r="O5" s="19">
        <v>205</v>
      </c>
      <c r="P5" s="18">
        <v>210</v>
      </c>
      <c r="Q5" s="20">
        <v>8.05714285714286</v>
      </c>
      <c r="R5" s="22">
        <v>1175</v>
      </c>
      <c r="S5" s="22">
        <v>1217</v>
      </c>
      <c r="T5" s="21">
        <v>174</v>
      </c>
      <c r="U5" s="20">
        <v>7.91858237547893</v>
      </c>
    </row>
    <row r="6" s="2" customFormat="1" spans="1:21">
      <c r="A6" s="7" t="s">
        <v>284</v>
      </c>
      <c r="B6" s="7" t="s">
        <v>286</v>
      </c>
      <c r="C6" s="7" t="s">
        <v>287</v>
      </c>
      <c r="D6" s="8">
        <v>10895</v>
      </c>
      <c r="E6" s="9">
        <v>5.881</v>
      </c>
      <c r="F6" s="7" t="s">
        <v>27</v>
      </c>
      <c r="G6" s="10">
        <v>1.03</v>
      </c>
      <c r="H6" s="12">
        <v>0.2933</v>
      </c>
      <c r="I6" s="8">
        <v>10034</v>
      </c>
      <c r="J6" s="9">
        <v>5.3</v>
      </c>
      <c r="K6" s="7" t="s">
        <v>27</v>
      </c>
      <c r="L6" s="10">
        <v>1.02</v>
      </c>
      <c r="M6" s="12">
        <v>0.303</v>
      </c>
      <c r="N6" s="19">
        <v>970</v>
      </c>
      <c r="O6" s="19">
        <v>123</v>
      </c>
      <c r="P6" s="18">
        <v>237</v>
      </c>
      <c r="Q6" s="20">
        <v>4.61181434599156</v>
      </c>
      <c r="R6" s="22">
        <v>1704</v>
      </c>
      <c r="S6" s="22">
        <v>1690</v>
      </c>
      <c r="T6" s="21">
        <v>300</v>
      </c>
      <c r="U6" s="20">
        <v>6.61888888888889</v>
      </c>
    </row>
    <row r="7" s="2" customFormat="1" spans="1:21">
      <c r="A7" s="7" t="s">
        <v>312</v>
      </c>
      <c r="B7" s="7" t="s">
        <v>314</v>
      </c>
      <c r="C7" s="7" t="s">
        <v>315</v>
      </c>
      <c r="D7" s="8">
        <v>3128</v>
      </c>
      <c r="E7" s="9">
        <v>5.723</v>
      </c>
      <c r="F7" s="7" t="s">
        <v>27</v>
      </c>
      <c r="G7" s="10">
        <v>0.61</v>
      </c>
      <c r="H7" s="12">
        <v>0.1735</v>
      </c>
      <c r="I7" s="8">
        <v>3712</v>
      </c>
      <c r="J7" s="9">
        <v>5.9</v>
      </c>
      <c r="K7" s="7" t="s">
        <v>27</v>
      </c>
      <c r="L7" s="10">
        <v>0.89</v>
      </c>
      <c r="M7" s="12">
        <v>0.2398</v>
      </c>
      <c r="N7" s="19">
        <v>1311</v>
      </c>
      <c r="O7" s="19">
        <v>156</v>
      </c>
      <c r="P7" s="18">
        <v>256</v>
      </c>
      <c r="Q7" s="20">
        <v>5.73046875</v>
      </c>
      <c r="R7" s="17">
        <v>989</v>
      </c>
      <c r="S7" s="17">
        <v>964</v>
      </c>
      <c r="T7" s="21">
        <v>202</v>
      </c>
      <c r="U7" s="20">
        <v>5.69141914191419</v>
      </c>
    </row>
    <row r="8" s="3" customFormat="1" spans="1:21">
      <c r="A8" s="7" t="s">
        <v>362</v>
      </c>
      <c r="B8" s="7" t="s">
        <v>364</v>
      </c>
      <c r="C8" s="7" t="s">
        <v>364</v>
      </c>
      <c r="D8" s="13" t="s">
        <v>71</v>
      </c>
      <c r="E8" s="14" t="s">
        <v>71</v>
      </c>
      <c r="F8" s="7" t="s">
        <v>71</v>
      </c>
      <c r="G8" s="7" t="s">
        <v>71</v>
      </c>
      <c r="H8" s="7" t="s">
        <v>71</v>
      </c>
      <c r="I8" s="8">
        <v>1536</v>
      </c>
      <c r="J8" s="9">
        <v>4.9</v>
      </c>
      <c r="K8" s="7" t="s">
        <v>27</v>
      </c>
      <c r="L8" s="10">
        <v>1.16</v>
      </c>
      <c r="M8" s="12">
        <v>0.9881</v>
      </c>
      <c r="N8" s="19">
        <v>276</v>
      </c>
      <c r="O8" s="19">
        <v>36</v>
      </c>
      <c r="P8" s="18">
        <v>57</v>
      </c>
      <c r="Q8" s="20">
        <v>5.47368421052632</v>
      </c>
      <c r="R8" s="17">
        <v>314</v>
      </c>
      <c r="S8" s="17">
        <v>322</v>
      </c>
      <c r="T8" s="23">
        <v>60</v>
      </c>
      <c r="U8" s="20">
        <v>6.12777777777778</v>
      </c>
    </row>
    <row r="9" s="2" customFormat="1" spans="1:21">
      <c r="A9" s="7" t="s">
        <v>369</v>
      </c>
      <c r="B9" s="7" t="s">
        <v>371</v>
      </c>
      <c r="C9" s="7" t="s">
        <v>371</v>
      </c>
      <c r="D9" s="8">
        <v>4292</v>
      </c>
      <c r="E9" s="9">
        <v>6.503</v>
      </c>
      <c r="F9" s="7" t="s">
        <v>27</v>
      </c>
      <c r="G9" s="10">
        <v>1.42</v>
      </c>
      <c r="H9" s="12">
        <v>0.9952</v>
      </c>
      <c r="I9" s="8">
        <v>4228</v>
      </c>
      <c r="J9" s="9">
        <v>6.2</v>
      </c>
      <c r="K9" s="7" t="s">
        <v>27</v>
      </c>
      <c r="L9" s="10">
        <v>1.46</v>
      </c>
      <c r="M9" s="12">
        <v>0.9953</v>
      </c>
      <c r="N9" s="19">
        <v>769</v>
      </c>
      <c r="O9" s="19">
        <v>83</v>
      </c>
      <c r="P9" s="18">
        <v>107</v>
      </c>
      <c r="Q9" s="20">
        <v>7.96261682242991</v>
      </c>
      <c r="R9" s="22">
        <v>1156</v>
      </c>
      <c r="S9" s="22">
        <v>1169</v>
      </c>
      <c r="T9" s="21">
        <v>166</v>
      </c>
      <c r="U9" s="20">
        <v>8.13755020080321</v>
      </c>
    </row>
    <row r="10" s="2" customFormat="1" spans="1:21">
      <c r="A10" s="7" t="s">
        <v>398</v>
      </c>
      <c r="B10" s="7" t="s">
        <v>400</v>
      </c>
      <c r="C10" s="7" t="s">
        <v>401</v>
      </c>
      <c r="D10" s="8">
        <v>28047</v>
      </c>
      <c r="E10" s="9">
        <v>12.91</v>
      </c>
      <c r="F10" s="7" t="s">
        <v>27</v>
      </c>
      <c r="G10" s="10">
        <v>2.58</v>
      </c>
      <c r="H10" s="12">
        <v>0.9128</v>
      </c>
      <c r="I10" s="8">
        <v>27418</v>
      </c>
      <c r="J10" s="9">
        <v>12.4</v>
      </c>
      <c r="K10" s="7" t="s">
        <v>27</v>
      </c>
      <c r="L10" s="10">
        <v>2.72</v>
      </c>
      <c r="M10" s="12">
        <v>0.9336</v>
      </c>
      <c r="N10" s="19">
        <v>5863</v>
      </c>
      <c r="O10" s="19">
        <v>814</v>
      </c>
      <c r="P10" s="18">
        <v>598</v>
      </c>
      <c r="Q10" s="20">
        <v>11.1655518394649</v>
      </c>
      <c r="R10" s="22">
        <v>5711</v>
      </c>
      <c r="S10" s="22">
        <v>5729</v>
      </c>
      <c r="T10" s="21">
        <v>534</v>
      </c>
      <c r="U10" s="20">
        <v>12.4828339575531</v>
      </c>
    </row>
    <row r="11" s="2" customFormat="1" spans="1:21">
      <c r="A11" s="7" t="s">
        <v>420</v>
      </c>
      <c r="B11" s="7" t="s">
        <v>422</v>
      </c>
      <c r="C11" s="7" t="s">
        <v>423</v>
      </c>
      <c r="D11" s="8">
        <v>120884</v>
      </c>
      <c r="E11" s="9">
        <v>41.376</v>
      </c>
      <c r="F11" s="7" t="s">
        <v>27</v>
      </c>
      <c r="G11" s="10">
        <v>8.77</v>
      </c>
      <c r="H11" s="12">
        <v>0.0998</v>
      </c>
      <c r="I11" s="8">
        <v>111677</v>
      </c>
      <c r="J11" s="9">
        <v>30.8</v>
      </c>
      <c r="K11" s="7" t="s">
        <v>27</v>
      </c>
      <c r="L11" s="10">
        <v>9.35</v>
      </c>
      <c r="M11" s="12">
        <v>0.2064</v>
      </c>
      <c r="N11" s="19">
        <v>11207</v>
      </c>
      <c r="O11" s="19">
        <v>1574</v>
      </c>
      <c r="P11" s="18">
        <v>334</v>
      </c>
      <c r="Q11" s="20">
        <v>38.2664670658683</v>
      </c>
      <c r="R11" s="22">
        <v>10265</v>
      </c>
      <c r="S11" s="22">
        <v>10887</v>
      </c>
      <c r="T11" s="21">
        <v>427</v>
      </c>
      <c r="U11" s="20">
        <v>28.2892271662763</v>
      </c>
    </row>
    <row r="12" spans="1:21">
      <c r="A12" s="15" t="s">
        <v>1427</v>
      </c>
      <c r="B12" s="4"/>
      <c r="C12" s="4"/>
      <c r="D12" s="4"/>
      <c r="E12" s="4"/>
      <c r="F12" s="4"/>
      <c r="G12" s="4"/>
      <c r="H12" s="4"/>
      <c r="I12" s="4"/>
      <c r="J12" s="4">
        <f>MIN(J2:J11)</f>
        <v>4.9</v>
      </c>
      <c r="Q12" s="4">
        <f>MIN(Q2:Q11)</f>
        <v>3.04</v>
      </c>
      <c r="U12" s="4">
        <f>MIN(U2:U11)</f>
        <v>5.3897586431833</v>
      </c>
    </row>
    <row r="13" spans="1:21">
      <c r="A13" s="15" t="s">
        <v>1428</v>
      </c>
      <c r="J13" s="4">
        <f>MEDIAN(J2:J11)</f>
        <v>6.5</v>
      </c>
      <c r="Q13" s="4">
        <f>MEDIAN(Q2:Q11)</f>
        <v>8.00987983978639</v>
      </c>
      <c r="U13" s="4">
        <f>MEDIAN(U2:U11)</f>
        <v>8.02806628814107</v>
      </c>
    </row>
    <row r="14" spans="1:21">
      <c r="A14" s="15" t="s">
        <v>1429</v>
      </c>
      <c r="J14" s="4">
        <f>AVERAGE(J2:J11)</f>
        <v>9.91</v>
      </c>
      <c r="Q14" s="4">
        <f>AVERAGE(Q2:Q11)</f>
        <v>10.3982142257668</v>
      </c>
      <c r="U14" s="4">
        <f>AVERAGE(U2:U11)</f>
        <v>10.8719488590326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genetics &amp; heredity</vt:lpstr>
      <vt:lpstr>biology</vt:lpstr>
      <vt:lpstr>biochemistry molecular biology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施圣</cp:lastModifiedBy>
  <dcterms:created xsi:type="dcterms:W3CDTF">2024-03-14T01:34:00Z</dcterms:created>
  <dcterms:modified xsi:type="dcterms:W3CDTF">2024-03-17T13:40:58Z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365A2D5333E9417E8ACDE65C0190358B_13</vt:lpwstr>
  </property>
</Properties>
</file>