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Евгений\Desktop\"/>
    </mc:Choice>
  </mc:AlternateContent>
  <bookViews>
    <workbookView xWindow="0" yWindow="0" windowWidth="19200" windowHeight="11595"/>
  </bookViews>
  <sheets>
    <sheet name="flows" sheetId="1" r:id="rId1"/>
  </sheets>
  <definedNames>
    <definedName name="_xlnm.Print_Area" localSheetId="0">flows!$A$1:$R$56</definedName>
  </definedNames>
  <calcPr calcId="0"/>
</workbook>
</file>

<file path=xl/calcChain.xml><?xml version="1.0" encoding="utf-8"?>
<calcChain xmlns="http://schemas.openxmlformats.org/spreadsheetml/2006/main">
  <c r="T18" i="1" l="1"/>
  <c r="U18" i="1"/>
  <c r="T19" i="1"/>
  <c r="T25" i="1"/>
  <c r="Q4" i="1"/>
  <c r="O4" i="1"/>
  <c r="M4" i="1"/>
  <c r="K4" i="1"/>
  <c r="I4" i="1"/>
  <c r="G4" i="1"/>
  <c r="E4" i="1"/>
  <c r="C4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B1" i="1"/>
  <c r="B3" i="1"/>
  <c r="B2" i="1"/>
</calcChain>
</file>

<file path=xl/sharedStrings.xml><?xml version="1.0" encoding="utf-8"?>
<sst xmlns="http://schemas.openxmlformats.org/spreadsheetml/2006/main" count="136" uniqueCount="72">
  <si>
    <t>Page: 1  Z,1, March 6, 2014</t>
  </si>
  <si>
    <t>Flows Flow of Funds Matrix for 2013</t>
  </si>
  <si>
    <t>Billions of dollars; All Sectors -- Flows</t>
  </si>
  <si>
    <t>Households</t>
  </si>
  <si>
    <t>State</t>
  </si>
  <si>
    <t>Domestic</t>
  </si>
  <si>
    <t>Instrument</t>
  </si>
  <si>
    <t>,</t>
  </si>
  <si>
    <t>and Nonprofit</t>
  </si>
  <si>
    <t>Nonfinancial</t>
  </si>
  <si>
    <t>and Local</t>
  </si>
  <si>
    <t>Federal</t>
  </si>
  <si>
    <t>Financial</t>
  </si>
  <si>
    <t>Rest of</t>
  </si>
  <si>
    <t>All</t>
  </si>
  <si>
    <t>Discrep</t>
  </si>
  <si>
    <t>Organizations</t>
  </si>
  <si>
    <t>Business</t>
  </si>
  <si>
    <t>Governments</t>
  </si>
  <si>
    <t>Government</t>
  </si>
  <si>
    <t>Sectors</t>
  </si>
  <si>
    <t>the World</t>
  </si>
  <si>
    <t>ancy</t>
  </si>
  <si>
    <t>Description</t>
  </si>
  <si>
    <t>Use</t>
  </si>
  <si>
    <t>Source</t>
  </si>
  <si>
    <t xml:space="preserve">  1  Gross saving less net cap, transfers</t>
  </si>
  <si>
    <t xml:space="preserve">  2  Gross saving less net cap, transfers Capital consumption</t>
  </si>
  <si>
    <t xml:space="preserve">  3  Gross saving less net cap, transfers Net saving (1 less 2)</t>
  </si>
  <si>
    <t xml:space="preserve">  4  Gross investment (5 plus 11)</t>
  </si>
  <si>
    <t xml:space="preserve">  5  Capital expenditures</t>
  </si>
  <si>
    <t xml:space="preserve">  6  Capital expenditures Consumer durables</t>
  </si>
  <si>
    <t xml:space="preserve">  7  Capital expenditures Residential</t>
  </si>
  <si>
    <t xml:space="preserve">  8  Capital expenditures Nonresidential</t>
  </si>
  <si>
    <t xml:space="preserve">  9  Capital expenditures Inventory change</t>
  </si>
  <si>
    <t>10   Capital expenditures Nonproduced nonfinancial assets</t>
  </si>
  <si>
    <t>11   Net lending (+) or net borrowing (-)</t>
  </si>
  <si>
    <t>12   Total financial assets</t>
  </si>
  <si>
    <t>13   Total liabilities</t>
  </si>
  <si>
    <t>14   Total liabilities U,S, official reserve assets</t>
  </si>
  <si>
    <t>15   Total liabilities SDR certificates</t>
  </si>
  <si>
    <t>16   Total liabilities Treasury currency</t>
  </si>
  <si>
    <t>17   Total liabilities Foreign deposits</t>
  </si>
  <si>
    <t>18   Total liabilities Interbank claims</t>
  </si>
  <si>
    <t>19   Total liabilities Checkable dep, and currency</t>
  </si>
  <si>
    <t>20   Total liabilities Time and savings deposits</t>
  </si>
  <si>
    <t>21   Total liabilities Money market fund shares</t>
  </si>
  <si>
    <t>22   Total liabilities Fed, funds and security RPs</t>
  </si>
  <si>
    <t>23   Total liabilities Credit market instruments</t>
  </si>
  <si>
    <t>24   Total liabilities Credit market instruments Open market paper</t>
  </si>
  <si>
    <t>25   Total liabilities Credit market instruments Treasury securities</t>
  </si>
  <si>
    <t>26   Total liabilities Credit market instruments Agency- and GSE-backed</t>
  </si>
  <si>
    <t>27   Total liabilities Credit market instruments Municipal securities</t>
  </si>
  <si>
    <t>28   Total liabilities Credit market instruments Corporate and fgn, bonds</t>
  </si>
  <si>
    <t>29   Total liabilities Credit market instruments Depository inst, loans</t>
  </si>
  <si>
    <t>30   Total liabilities Credit market instruments Other loans and advances</t>
  </si>
  <si>
    <t>31   Total liabilities Credit market instruments Mortgages</t>
  </si>
  <si>
    <t>32   Total liabilities Credit market instruments Consumer credit</t>
  </si>
  <si>
    <t>33   Total liabilities Corporate equities</t>
  </si>
  <si>
    <t>34   Total liabilities Mutual fund shares</t>
  </si>
  <si>
    <t>35   Total liabilities Trade credit</t>
  </si>
  <si>
    <t>36   Total liabilities Security credit</t>
  </si>
  <si>
    <t>37   Total liabilities Life insurance reserves</t>
  </si>
  <si>
    <t>38   Total liabilities Pension entitlements</t>
  </si>
  <si>
    <t>39   Total liabilities Taxes payable</t>
  </si>
  <si>
    <t>40   Total liabilities Equity in noncorp, business</t>
  </si>
  <si>
    <t>41   Total liabilities Miscellaneous</t>
  </si>
  <si>
    <t>42   Sector discrepancies (1 less 4)</t>
  </si>
  <si>
    <t>4+42</t>
  </si>
  <si>
    <t>5+11</t>
  </si>
  <si>
    <t>12+13</t>
  </si>
  <si>
    <t>4 минус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</si>
</sst>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33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33" borderId="12" xfId="0" applyFill="1" applyBorder="1"/>
    <xf numFmtId="0" fontId="0" fillId="33" borderId="13" xfId="0" applyFill="1" applyBorder="1"/>
    <xf numFmtId="0" fontId="0" fillId="33" borderId="14" xfId="0" applyFill="1" applyBorder="1"/>
    <xf numFmtId="0" fontId="0" fillId="33" borderId="15" xfId="0" applyFill="1" applyBorder="1"/>
    <xf numFmtId="0" fontId="0" fillId="0" borderId="16" xfId="0" applyBorder="1"/>
    <xf numFmtId="0" fontId="0" fillId="0" borderId="0" xfId="0" applyBorder="1"/>
    <xf numFmtId="0" fontId="0" fillId="33" borderId="0" xfId="0" applyFill="1" applyBorder="1"/>
    <xf numFmtId="0" fontId="0" fillId="33" borderId="17" xfId="0" applyFill="1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16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6"/>
  <sheetViews>
    <sheetView tabSelected="1" view="pageBreakPreview" zoomScale="60" zoomScaleNormal="100" workbookViewId="0">
      <selection activeCell="T7" sqref="T7"/>
    </sheetView>
  </sheetViews>
  <sheetFormatPr defaultRowHeight="15" x14ac:dyDescent="0.25"/>
  <cols>
    <col min="1" max="1" width="38.5703125" customWidth="1"/>
    <col min="2" max="18" width="7.7109375" customWidth="1"/>
  </cols>
  <sheetData>
    <row r="1" spans="1:19" x14ac:dyDescent="0.25">
      <c r="A1" t="s">
        <v>68</v>
      </c>
      <c r="B1">
        <f>B56+B18</f>
        <v>2160.5</v>
      </c>
      <c r="C1">
        <f t="shared" ref="C1:R1" si="0">C56+C18</f>
        <v>0</v>
      </c>
      <c r="D1">
        <f t="shared" si="0"/>
        <v>2214.1999999999998</v>
      </c>
      <c r="E1">
        <f t="shared" si="0"/>
        <v>0</v>
      </c>
      <c r="F1">
        <f t="shared" si="0"/>
        <v>89.5</v>
      </c>
      <c r="G1">
        <f t="shared" si="0"/>
        <v>0</v>
      </c>
      <c r="H1">
        <f t="shared" si="0"/>
        <v>-550.29999999999995</v>
      </c>
      <c r="I1">
        <f t="shared" si="0"/>
        <v>0</v>
      </c>
      <c r="J1">
        <f t="shared" si="0"/>
        <v>3914</v>
      </c>
      <c r="K1">
        <f t="shared" si="0"/>
        <v>0</v>
      </c>
      <c r="L1">
        <f t="shared" si="0"/>
        <v>282.3</v>
      </c>
      <c r="M1">
        <f t="shared" si="0"/>
        <v>0</v>
      </c>
      <c r="N1">
        <f t="shared" si="0"/>
        <v>398.2</v>
      </c>
      <c r="O1">
        <f t="shared" si="0"/>
        <v>0</v>
      </c>
      <c r="P1">
        <f t="shared" si="0"/>
        <v>4594.2999999999993</v>
      </c>
      <c r="Q1">
        <f t="shared" si="0"/>
        <v>0</v>
      </c>
      <c r="R1">
        <f t="shared" si="0"/>
        <v>-846.2</v>
      </c>
    </row>
    <row r="2" spans="1:19" x14ac:dyDescent="0.25">
      <c r="A2" t="s">
        <v>69</v>
      </c>
      <c r="B2">
        <f>B19+B25</f>
        <v>2564</v>
      </c>
      <c r="C2">
        <f t="shared" ref="C2:R2" si="1">C19+C25</f>
        <v>0</v>
      </c>
      <c r="D2">
        <f t="shared" si="1"/>
        <v>2115.6</v>
      </c>
      <c r="E2">
        <f t="shared" si="1"/>
        <v>0</v>
      </c>
      <c r="F2">
        <f t="shared" si="1"/>
        <v>65.799999999999955</v>
      </c>
      <c r="G2">
        <f t="shared" si="1"/>
        <v>0</v>
      </c>
      <c r="H2">
        <f t="shared" si="1"/>
        <v>-435.7</v>
      </c>
      <c r="I2">
        <f t="shared" si="1"/>
        <v>0</v>
      </c>
      <c r="J2">
        <f t="shared" si="1"/>
        <v>4309.8</v>
      </c>
      <c r="K2">
        <f t="shared" si="1"/>
        <v>0</v>
      </c>
      <c r="L2">
        <f t="shared" si="1"/>
        <v>477.1</v>
      </c>
      <c r="M2">
        <f t="shared" si="1"/>
        <v>0</v>
      </c>
      <c r="N2">
        <f t="shared" si="1"/>
        <v>230.60000000000002</v>
      </c>
      <c r="O2">
        <f t="shared" si="1"/>
        <v>0</v>
      </c>
      <c r="P2">
        <f t="shared" si="1"/>
        <v>5017.4000000000005</v>
      </c>
      <c r="Q2">
        <f t="shared" si="1"/>
        <v>0</v>
      </c>
      <c r="R2">
        <f t="shared" si="1"/>
        <v>-423.1</v>
      </c>
    </row>
    <row r="3" spans="1:19" x14ac:dyDescent="0.25">
      <c r="A3" t="s">
        <v>70</v>
      </c>
      <c r="B3">
        <f>B26-C27</f>
        <v>829.9</v>
      </c>
      <c r="C3">
        <f t="shared" ref="C3:Q3" si="2">C26-D27</f>
        <v>0</v>
      </c>
      <c r="D3">
        <f t="shared" si="2"/>
        <v>213.29999999999995</v>
      </c>
      <c r="E3">
        <f t="shared" si="2"/>
        <v>0</v>
      </c>
      <c r="F3">
        <f t="shared" si="2"/>
        <v>-274.59999999999997</v>
      </c>
      <c r="G3">
        <f t="shared" si="2"/>
        <v>0</v>
      </c>
      <c r="H3">
        <f t="shared" si="2"/>
        <v>-710</v>
      </c>
      <c r="I3">
        <f t="shared" si="2"/>
        <v>0</v>
      </c>
      <c r="J3">
        <f t="shared" si="2"/>
        <v>58.599999999999909</v>
      </c>
      <c r="K3">
        <f t="shared" si="2"/>
        <v>0</v>
      </c>
      <c r="L3">
        <f t="shared" si="2"/>
        <v>269.20000000000027</v>
      </c>
      <c r="M3">
        <f t="shared" si="2"/>
        <v>0</v>
      </c>
      <c r="N3">
        <f t="shared" si="2"/>
        <v>230.29999999999995</v>
      </c>
      <c r="O3">
        <f t="shared" si="2"/>
        <v>0</v>
      </c>
      <c r="P3">
        <f t="shared" si="2"/>
        <v>558.10000000000036</v>
      </c>
      <c r="Q3">
        <f t="shared" si="2"/>
        <v>0</v>
      </c>
      <c r="R3" t="e">
        <f>R26-S27</f>
        <v>#VALUE!</v>
      </c>
    </row>
    <row r="4" spans="1:19" x14ac:dyDescent="0.25">
      <c r="A4" s="17" t="s">
        <v>71</v>
      </c>
      <c r="C4">
        <f>B18-C16</f>
        <v>1166.3</v>
      </c>
      <c r="E4">
        <f>D18-E16</f>
        <v>603.5</v>
      </c>
      <c r="G4">
        <f>F18-G16</f>
        <v>-171.8</v>
      </c>
      <c r="I4">
        <f>H18-I16</f>
        <v>-703.3</v>
      </c>
      <c r="K4">
        <f>J18-K16</f>
        <v>894.80000000000018</v>
      </c>
      <c r="M4">
        <f>L18-M16</f>
        <v>281.60000000000002</v>
      </c>
      <c r="O4">
        <f>N18-O16</f>
        <v>230.6</v>
      </c>
      <c r="Q4">
        <f>P18-Q16</f>
        <v>1406.9999999999995</v>
      </c>
    </row>
    <row r="5" spans="1:19" x14ac:dyDescent="0.25">
      <c r="A5" t="s">
        <v>0</v>
      </c>
    </row>
    <row r="7" spans="1:19" x14ac:dyDescent="0.25">
      <c r="A7" t="s">
        <v>1</v>
      </c>
    </row>
    <row r="8" spans="1:19" x14ac:dyDescent="0.25">
      <c r="A8" t="s">
        <v>2</v>
      </c>
    </row>
    <row r="10" spans="1:19" x14ac:dyDescent="0.25">
      <c r="A10" s="2"/>
      <c r="B10" s="2" t="s">
        <v>3</v>
      </c>
      <c r="C10" s="3"/>
      <c r="D10" s="10"/>
      <c r="E10" s="3"/>
      <c r="F10" s="10" t="s">
        <v>4</v>
      </c>
      <c r="G10" s="10"/>
      <c r="H10" s="2"/>
      <c r="I10" s="3"/>
      <c r="J10" s="10" t="s">
        <v>5</v>
      </c>
      <c r="K10" s="10"/>
      <c r="L10" s="2" t="s">
        <v>5</v>
      </c>
      <c r="M10" s="3"/>
      <c r="N10" s="10"/>
      <c r="O10" s="10"/>
      <c r="P10" s="2"/>
      <c r="Q10" s="3"/>
      <c r="R10" s="3" t="s">
        <v>6</v>
      </c>
      <c r="S10" t="s">
        <v>7</v>
      </c>
    </row>
    <row r="11" spans="1:19" x14ac:dyDescent="0.25">
      <c r="A11" s="4"/>
      <c r="B11" s="4" t="s">
        <v>8</v>
      </c>
      <c r="C11" s="5"/>
      <c r="D11" s="11" t="s">
        <v>9</v>
      </c>
      <c r="E11" s="5"/>
      <c r="F11" s="11" t="s">
        <v>10</v>
      </c>
      <c r="G11" s="11"/>
      <c r="H11" s="4" t="s">
        <v>11</v>
      </c>
      <c r="I11" s="5"/>
      <c r="J11" s="11" t="s">
        <v>9</v>
      </c>
      <c r="K11" s="11"/>
      <c r="L11" s="4" t="s">
        <v>12</v>
      </c>
      <c r="M11" s="5"/>
      <c r="N11" s="11" t="s">
        <v>13</v>
      </c>
      <c r="O11" s="11"/>
      <c r="P11" s="4" t="s">
        <v>14</v>
      </c>
      <c r="Q11" s="5"/>
      <c r="R11" s="5" t="s">
        <v>15</v>
      </c>
      <c r="S11" t="s">
        <v>7</v>
      </c>
    </row>
    <row r="12" spans="1:19" x14ac:dyDescent="0.25">
      <c r="A12" s="14"/>
      <c r="B12" s="14" t="s">
        <v>16</v>
      </c>
      <c r="C12" s="15"/>
      <c r="D12" s="16" t="s">
        <v>17</v>
      </c>
      <c r="E12" s="15"/>
      <c r="F12" s="16" t="s">
        <v>18</v>
      </c>
      <c r="G12" s="16"/>
      <c r="H12" s="14" t="s">
        <v>19</v>
      </c>
      <c r="I12" s="15"/>
      <c r="J12" s="16" t="s">
        <v>20</v>
      </c>
      <c r="K12" s="16"/>
      <c r="L12" s="14" t="s">
        <v>20</v>
      </c>
      <c r="M12" s="15"/>
      <c r="N12" s="16" t="s">
        <v>21</v>
      </c>
      <c r="O12" s="16"/>
      <c r="P12" s="14" t="s">
        <v>20</v>
      </c>
      <c r="Q12" s="15"/>
      <c r="R12" s="15" t="s">
        <v>22</v>
      </c>
      <c r="S12" t="s">
        <v>7</v>
      </c>
    </row>
    <row r="13" spans="1:19" x14ac:dyDescent="0.25">
      <c r="A13" s="4" t="s">
        <v>23</v>
      </c>
      <c r="B13" s="4" t="s">
        <v>24</v>
      </c>
      <c r="C13" s="5" t="s">
        <v>25</v>
      </c>
      <c r="D13" s="11" t="s">
        <v>24</v>
      </c>
      <c r="E13" s="5" t="s">
        <v>25</v>
      </c>
      <c r="F13" s="11" t="s">
        <v>24</v>
      </c>
      <c r="G13" s="11" t="s">
        <v>25</v>
      </c>
      <c r="H13" s="4" t="s">
        <v>24</v>
      </c>
      <c r="I13" s="5" t="s">
        <v>25</v>
      </c>
      <c r="J13" s="11" t="s">
        <v>24</v>
      </c>
      <c r="K13" s="11" t="s">
        <v>25</v>
      </c>
      <c r="L13" s="4" t="s">
        <v>24</v>
      </c>
      <c r="M13" s="5" t="s">
        <v>25</v>
      </c>
      <c r="N13" s="11" t="s">
        <v>24</v>
      </c>
      <c r="O13" s="11" t="s">
        <v>25</v>
      </c>
      <c r="P13" s="4" t="s">
        <v>24</v>
      </c>
      <c r="Q13" s="5" t="s">
        <v>25</v>
      </c>
      <c r="R13" s="5"/>
      <c r="S13" t="s">
        <v>7</v>
      </c>
    </row>
    <row r="14" spans="1:19" x14ac:dyDescent="0.25">
      <c r="A14" s="14"/>
      <c r="B14" s="14">
        <v>-1</v>
      </c>
      <c r="C14" s="15">
        <v>-2</v>
      </c>
      <c r="D14" s="16">
        <v>-3</v>
      </c>
      <c r="E14" s="15">
        <v>-4</v>
      </c>
      <c r="F14" s="16">
        <v>-5</v>
      </c>
      <c r="G14" s="16">
        <v>-6</v>
      </c>
      <c r="H14" s="14">
        <v>-7</v>
      </c>
      <c r="I14" s="15">
        <v>-8</v>
      </c>
      <c r="J14" s="16">
        <v>-9</v>
      </c>
      <c r="K14" s="16">
        <v>-10</v>
      </c>
      <c r="L14" s="14">
        <v>-11</v>
      </c>
      <c r="M14" s="15">
        <v>-12</v>
      </c>
      <c r="N14" s="16">
        <v>-13</v>
      </c>
      <c r="O14" s="16">
        <v>-14</v>
      </c>
      <c r="P14" s="14">
        <v>-15</v>
      </c>
      <c r="Q14" s="15">
        <v>-16</v>
      </c>
      <c r="R14" s="15">
        <v>-17</v>
      </c>
      <c r="S14" t="s">
        <v>7</v>
      </c>
    </row>
    <row r="15" spans="1:19" s="1" customFormat="1" x14ac:dyDescent="0.25">
      <c r="A15" s="6" t="s">
        <v>26</v>
      </c>
      <c r="B15" s="6"/>
      <c r="C15" s="7">
        <v>2160.5</v>
      </c>
      <c r="D15" s="12"/>
      <c r="E15" s="7">
        <v>2214.1999999999998</v>
      </c>
      <c r="F15" s="12"/>
      <c r="G15" s="12">
        <v>89.4</v>
      </c>
      <c r="H15" s="6"/>
      <c r="I15" s="7">
        <v>-550.29999999999995</v>
      </c>
      <c r="J15" s="12"/>
      <c r="K15" s="12">
        <v>3913.9</v>
      </c>
      <c r="L15" s="6"/>
      <c r="M15" s="7">
        <v>282.2</v>
      </c>
      <c r="N15" s="12"/>
      <c r="O15" s="12">
        <v>398.1</v>
      </c>
      <c r="P15" s="6"/>
      <c r="Q15" s="7">
        <v>4594.3</v>
      </c>
      <c r="R15" s="7"/>
      <c r="S15" s="1" t="s">
        <v>7</v>
      </c>
    </row>
    <row r="16" spans="1:19" x14ac:dyDescent="0.25">
      <c r="A16" s="4" t="s">
        <v>27</v>
      </c>
      <c r="B16" s="4"/>
      <c r="C16" s="5">
        <v>1397.7</v>
      </c>
      <c r="D16" s="11"/>
      <c r="E16" s="5">
        <v>1512.1</v>
      </c>
      <c r="F16" s="11"/>
      <c r="G16" s="11">
        <v>237.6</v>
      </c>
      <c r="H16" s="4"/>
      <c r="I16" s="5">
        <v>267.60000000000002</v>
      </c>
      <c r="J16" s="11"/>
      <c r="K16" s="11">
        <v>3415</v>
      </c>
      <c r="L16" s="4"/>
      <c r="M16" s="5">
        <v>195.5</v>
      </c>
      <c r="N16" s="11"/>
      <c r="O16" s="11"/>
      <c r="P16" s="4"/>
      <c r="Q16" s="5">
        <v>3610.4</v>
      </c>
      <c r="R16" s="5"/>
      <c r="S16" t="s">
        <v>7</v>
      </c>
    </row>
    <row r="17" spans="1:21" x14ac:dyDescent="0.25">
      <c r="A17" s="4" t="s">
        <v>28</v>
      </c>
      <c r="B17" s="4"/>
      <c r="C17" s="5">
        <v>762.9</v>
      </c>
      <c r="D17" s="11"/>
      <c r="E17" s="5">
        <v>702.1</v>
      </c>
      <c r="F17" s="11"/>
      <c r="G17" s="11">
        <v>-148.19999999999999</v>
      </c>
      <c r="H17" s="4"/>
      <c r="I17" s="5">
        <v>-817.9</v>
      </c>
      <c r="J17" s="11"/>
      <c r="K17" s="11">
        <v>499</v>
      </c>
      <c r="L17" s="4"/>
      <c r="M17" s="5">
        <v>86.8</v>
      </c>
      <c r="N17" s="11"/>
      <c r="O17" s="11">
        <v>398.1</v>
      </c>
      <c r="P17" s="4"/>
      <c r="Q17" s="5">
        <v>983.8</v>
      </c>
      <c r="R17" s="5"/>
      <c r="S17" t="s">
        <v>7</v>
      </c>
    </row>
    <row r="18" spans="1:21" s="1" customFormat="1" x14ac:dyDescent="0.25">
      <c r="A18" s="6" t="s">
        <v>29</v>
      </c>
      <c r="B18" s="6">
        <v>2564</v>
      </c>
      <c r="C18" s="7"/>
      <c r="D18" s="12">
        <v>2115.6</v>
      </c>
      <c r="E18" s="7"/>
      <c r="F18" s="12">
        <v>65.8</v>
      </c>
      <c r="G18" s="12"/>
      <c r="H18" s="6">
        <v>-435.7</v>
      </c>
      <c r="I18" s="7"/>
      <c r="J18" s="12">
        <v>4309.8</v>
      </c>
      <c r="K18" s="12"/>
      <c r="L18" s="6">
        <v>477.1</v>
      </c>
      <c r="M18" s="7"/>
      <c r="N18" s="12">
        <v>230.6</v>
      </c>
      <c r="O18" s="12"/>
      <c r="P18" s="6">
        <v>5017.3999999999996</v>
      </c>
      <c r="Q18" s="7"/>
      <c r="R18" s="7">
        <v>-423.1</v>
      </c>
      <c r="S18" s="1" t="s">
        <v>7</v>
      </c>
      <c r="T18" s="1">
        <f>N18+H18+F18+D18+B18+L18</f>
        <v>5017.4000000000005</v>
      </c>
      <c r="U18" s="1">
        <f>O18+I18+G18+E18+C18+M18</f>
        <v>0</v>
      </c>
    </row>
    <row r="19" spans="1:21" s="1" customFormat="1" x14ac:dyDescent="0.25">
      <c r="A19" s="6" t="s">
        <v>30</v>
      </c>
      <c r="B19" s="6">
        <v>1734.1</v>
      </c>
      <c r="C19" s="7"/>
      <c r="D19" s="12">
        <v>1902.3</v>
      </c>
      <c r="E19" s="7"/>
      <c r="F19" s="12">
        <v>340.4</v>
      </c>
      <c r="G19" s="12"/>
      <c r="H19" s="6">
        <v>274.3</v>
      </c>
      <c r="I19" s="7"/>
      <c r="J19" s="12">
        <v>4251.2</v>
      </c>
      <c r="K19" s="12"/>
      <c r="L19" s="6">
        <v>207.9</v>
      </c>
      <c r="M19" s="7"/>
      <c r="N19" s="12">
        <v>0.3</v>
      </c>
      <c r="O19" s="12"/>
      <c r="P19" s="6">
        <v>4459.3</v>
      </c>
      <c r="Q19" s="7"/>
      <c r="R19" s="7">
        <v>135</v>
      </c>
      <c r="S19" s="1" t="s">
        <v>7</v>
      </c>
      <c r="T19" s="1">
        <f>N19+H19+F19+D19+B19+L19</f>
        <v>4459.2999999999993</v>
      </c>
    </row>
    <row r="20" spans="1:21" x14ac:dyDescent="0.25">
      <c r="A20" s="4" t="s">
        <v>31</v>
      </c>
      <c r="B20" s="4">
        <v>1179.7</v>
      </c>
      <c r="C20" s="5"/>
      <c r="D20" s="11"/>
      <c r="E20" s="5"/>
      <c r="F20" s="11"/>
      <c r="G20" s="11"/>
      <c r="H20" s="4"/>
      <c r="I20" s="5"/>
      <c r="J20" s="11">
        <v>1179.7</v>
      </c>
      <c r="K20" s="11"/>
      <c r="L20" s="4"/>
      <c r="M20" s="5"/>
      <c r="N20" s="11"/>
      <c r="O20" s="11"/>
      <c r="P20" s="4">
        <v>1179.7</v>
      </c>
      <c r="Q20" s="5"/>
      <c r="R20" s="5"/>
      <c r="S20" t="s">
        <v>7</v>
      </c>
    </row>
    <row r="21" spans="1:21" x14ac:dyDescent="0.25">
      <c r="A21" s="4" t="s">
        <v>32</v>
      </c>
      <c r="B21" s="4">
        <v>413.8</v>
      </c>
      <c r="C21" s="5"/>
      <c r="D21" s="11">
        <v>100.9</v>
      </c>
      <c r="E21" s="5"/>
      <c r="F21" s="11">
        <v>4.8</v>
      </c>
      <c r="G21" s="11"/>
      <c r="H21" s="4">
        <v>0.7</v>
      </c>
      <c r="I21" s="5"/>
      <c r="J21" s="11">
        <v>520.20000000000005</v>
      </c>
      <c r="K21" s="11"/>
      <c r="L21" s="4">
        <v>2.1</v>
      </c>
      <c r="M21" s="5"/>
      <c r="N21" s="11"/>
      <c r="O21" s="11"/>
      <c r="P21" s="4">
        <v>522.29999999999995</v>
      </c>
      <c r="Q21" s="5"/>
      <c r="R21" s="5"/>
      <c r="S21" t="s">
        <v>7</v>
      </c>
    </row>
    <row r="22" spans="1:21" x14ac:dyDescent="0.25">
      <c r="A22" s="4" t="s">
        <v>33</v>
      </c>
      <c r="B22" s="4">
        <v>148.5</v>
      </c>
      <c r="C22" s="5"/>
      <c r="D22" s="11">
        <v>1694.7</v>
      </c>
      <c r="E22" s="5"/>
      <c r="F22" s="11">
        <v>326.10000000000002</v>
      </c>
      <c r="G22" s="11"/>
      <c r="H22" s="4">
        <v>274.3</v>
      </c>
      <c r="I22" s="5"/>
      <c r="J22" s="11">
        <v>2443.6</v>
      </c>
      <c r="K22" s="11"/>
      <c r="L22" s="4">
        <v>205.8</v>
      </c>
      <c r="M22" s="5"/>
      <c r="N22" s="11"/>
      <c r="O22" s="11"/>
      <c r="P22" s="4">
        <v>2649.4</v>
      </c>
      <c r="Q22" s="5"/>
      <c r="R22" s="5"/>
      <c r="S22" t="s">
        <v>7</v>
      </c>
    </row>
    <row r="23" spans="1:21" x14ac:dyDescent="0.25">
      <c r="A23" s="4" t="s">
        <v>34</v>
      </c>
      <c r="B23" s="4"/>
      <c r="C23" s="5"/>
      <c r="D23" s="11">
        <v>107.9</v>
      </c>
      <c r="E23" s="5"/>
      <c r="F23" s="11"/>
      <c r="G23" s="11"/>
      <c r="H23" s="4"/>
      <c r="I23" s="5"/>
      <c r="J23" s="11">
        <v>107.9</v>
      </c>
      <c r="K23" s="11"/>
      <c r="L23" s="4"/>
      <c r="M23" s="5"/>
      <c r="N23" s="11"/>
      <c r="O23" s="11"/>
      <c r="P23" s="4">
        <v>107.9</v>
      </c>
      <c r="Q23" s="5"/>
      <c r="R23" s="5"/>
      <c r="S23" t="s">
        <v>7</v>
      </c>
    </row>
    <row r="24" spans="1:21" x14ac:dyDescent="0.25">
      <c r="A24" s="4" t="s">
        <v>35</v>
      </c>
      <c r="B24" s="4">
        <v>-7.8</v>
      </c>
      <c r="C24" s="5"/>
      <c r="D24" s="11">
        <v>-1.2</v>
      </c>
      <c r="E24" s="5"/>
      <c r="F24" s="11">
        <v>9.5</v>
      </c>
      <c r="G24" s="11"/>
      <c r="H24" s="4">
        <v>-0.7</v>
      </c>
      <c r="I24" s="5"/>
      <c r="J24" s="11">
        <v>-0.3</v>
      </c>
      <c r="K24" s="11"/>
      <c r="L24" s="4"/>
      <c r="M24" s="5"/>
      <c r="N24" s="11">
        <v>0.3</v>
      </c>
      <c r="O24" s="11"/>
      <c r="P24" s="4"/>
      <c r="Q24" s="5"/>
      <c r="R24" s="5"/>
      <c r="S24" t="s">
        <v>7</v>
      </c>
    </row>
    <row r="25" spans="1:21" s="1" customFormat="1" x14ac:dyDescent="0.25">
      <c r="A25" s="6" t="s">
        <v>36</v>
      </c>
      <c r="B25" s="6">
        <v>829.9</v>
      </c>
      <c r="C25" s="7"/>
      <c r="D25" s="12">
        <v>213.3</v>
      </c>
      <c r="E25" s="7"/>
      <c r="F25" s="12">
        <v>-274.60000000000002</v>
      </c>
      <c r="G25" s="12"/>
      <c r="H25" s="6">
        <v>-710</v>
      </c>
      <c r="I25" s="7"/>
      <c r="J25" s="12">
        <v>58.6</v>
      </c>
      <c r="K25" s="12"/>
      <c r="L25" s="6">
        <v>269.2</v>
      </c>
      <c r="M25" s="7"/>
      <c r="N25" s="12">
        <v>230.3</v>
      </c>
      <c r="O25" s="12"/>
      <c r="P25" s="6">
        <v>558.1</v>
      </c>
      <c r="Q25" s="7"/>
      <c r="R25" s="7">
        <v>-558.1</v>
      </c>
      <c r="S25" s="1" t="s">
        <v>7</v>
      </c>
      <c r="T25" s="1">
        <f>N25+H25+F25+D25+B25+L25</f>
        <v>558.09999999999991</v>
      </c>
    </row>
    <row r="26" spans="1:21" s="1" customFormat="1" x14ac:dyDescent="0.25">
      <c r="A26" s="6" t="s">
        <v>37</v>
      </c>
      <c r="B26" s="6">
        <v>976.5</v>
      </c>
      <c r="C26" s="7"/>
      <c r="D26" s="12">
        <v>1141.3</v>
      </c>
      <c r="E26" s="7"/>
      <c r="F26" s="12">
        <v>13.3</v>
      </c>
      <c r="G26" s="12"/>
      <c r="H26" s="6">
        <v>174.4</v>
      </c>
      <c r="I26" s="7"/>
      <c r="J26" s="12">
        <v>2305.5</v>
      </c>
      <c r="K26" s="12"/>
      <c r="L26" s="6">
        <v>3947.4</v>
      </c>
      <c r="M26" s="7"/>
      <c r="N26" s="12">
        <v>782.4</v>
      </c>
      <c r="O26" s="12"/>
      <c r="P26" s="6">
        <v>7035.3</v>
      </c>
      <c r="Q26" s="7"/>
      <c r="R26" s="7"/>
      <c r="S26" s="1" t="s">
        <v>7</v>
      </c>
    </row>
    <row r="27" spans="1:21" s="1" customFormat="1" x14ac:dyDescent="0.25">
      <c r="A27" s="6" t="s">
        <v>38</v>
      </c>
      <c r="B27" s="6"/>
      <c r="C27" s="7">
        <v>146.6</v>
      </c>
      <c r="D27" s="12"/>
      <c r="E27" s="7">
        <v>928</v>
      </c>
      <c r="F27" s="12"/>
      <c r="G27" s="12">
        <v>287.89999999999998</v>
      </c>
      <c r="H27" s="6"/>
      <c r="I27" s="7">
        <v>884.4</v>
      </c>
      <c r="J27" s="12"/>
      <c r="K27" s="12">
        <v>2246.9</v>
      </c>
      <c r="L27" s="6"/>
      <c r="M27" s="7">
        <v>3678.2</v>
      </c>
      <c r="N27" s="12"/>
      <c r="O27" s="12">
        <v>552.1</v>
      </c>
      <c r="P27" s="6"/>
      <c r="Q27" s="7">
        <v>6477.2</v>
      </c>
      <c r="R27" s="7"/>
      <c r="S27" s="1" t="s">
        <v>7</v>
      </c>
    </row>
    <row r="28" spans="1:21" x14ac:dyDescent="0.25">
      <c r="A28" s="4" t="s">
        <v>39</v>
      </c>
      <c r="B28" s="4"/>
      <c r="C28" s="5"/>
      <c r="D28" s="11"/>
      <c r="E28" s="5"/>
      <c r="F28" s="11"/>
      <c r="G28" s="11"/>
      <c r="H28" s="4">
        <v>-1.5</v>
      </c>
      <c r="I28" s="5">
        <v>0</v>
      </c>
      <c r="J28" s="11">
        <v>-1.5</v>
      </c>
      <c r="K28" s="11">
        <v>0</v>
      </c>
      <c r="L28" s="4">
        <v>0.2</v>
      </c>
      <c r="M28" s="5"/>
      <c r="N28" s="11">
        <v>0</v>
      </c>
      <c r="O28" s="11">
        <v>-1.4</v>
      </c>
      <c r="P28" s="4">
        <v>-1.4</v>
      </c>
      <c r="Q28" s="5">
        <v>-1.4</v>
      </c>
      <c r="R28" s="5"/>
      <c r="S28" t="s">
        <v>7</v>
      </c>
    </row>
    <row r="29" spans="1:21" x14ac:dyDescent="0.25">
      <c r="A29" s="4" t="s">
        <v>40</v>
      </c>
      <c r="B29" s="4"/>
      <c r="C29" s="5"/>
      <c r="D29" s="11"/>
      <c r="E29" s="5"/>
      <c r="F29" s="11"/>
      <c r="G29" s="11"/>
      <c r="H29" s="4"/>
      <c r="I29" s="5">
        <v>0</v>
      </c>
      <c r="J29" s="11"/>
      <c r="K29" s="11">
        <v>0</v>
      </c>
      <c r="L29" s="4">
        <v>0</v>
      </c>
      <c r="M29" s="5"/>
      <c r="N29" s="11"/>
      <c r="O29" s="11"/>
      <c r="P29" s="4">
        <v>0</v>
      </c>
      <c r="Q29" s="5">
        <v>0</v>
      </c>
      <c r="R29" s="5"/>
      <c r="S29" t="s">
        <v>7</v>
      </c>
    </row>
    <row r="30" spans="1:21" x14ac:dyDescent="0.25">
      <c r="A30" s="4" t="s">
        <v>41</v>
      </c>
      <c r="B30" s="4"/>
      <c r="C30" s="5"/>
      <c r="D30" s="11"/>
      <c r="E30" s="5"/>
      <c r="F30" s="11"/>
      <c r="G30" s="11"/>
      <c r="H30" s="4"/>
      <c r="I30" s="5">
        <v>-0.4</v>
      </c>
      <c r="J30" s="11"/>
      <c r="K30" s="11">
        <v>-0.4</v>
      </c>
      <c r="L30" s="4">
        <v>0.8</v>
      </c>
      <c r="M30" s="5"/>
      <c r="N30" s="11"/>
      <c r="O30" s="11"/>
      <c r="P30" s="4">
        <v>0.8</v>
      </c>
      <c r="Q30" s="5">
        <v>-0.4</v>
      </c>
      <c r="R30" s="5">
        <v>-1.1000000000000001</v>
      </c>
      <c r="S30" t="s">
        <v>7</v>
      </c>
    </row>
    <row r="31" spans="1:21" x14ac:dyDescent="0.25">
      <c r="A31" s="4" t="s">
        <v>42</v>
      </c>
      <c r="B31" s="4">
        <v>5.7</v>
      </c>
      <c r="C31" s="5"/>
      <c r="D31" s="11">
        <v>43.1</v>
      </c>
      <c r="E31" s="5"/>
      <c r="F31" s="11"/>
      <c r="G31" s="11"/>
      <c r="H31" s="4"/>
      <c r="I31" s="5"/>
      <c r="J31" s="11">
        <v>48.8</v>
      </c>
      <c r="K31" s="11"/>
      <c r="L31" s="4">
        <v>-9.6</v>
      </c>
      <c r="M31" s="5"/>
      <c r="N31" s="11"/>
      <c r="O31" s="11">
        <v>86.9</v>
      </c>
      <c r="P31" s="4">
        <v>39.200000000000003</v>
      </c>
      <c r="Q31" s="5">
        <v>86.9</v>
      </c>
      <c r="R31" s="5">
        <v>47.7</v>
      </c>
      <c r="S31" t="s">
        <v>7</v>
      </c>
    </row>
    <row r="32" spans="1:21" x14ac:dyDescent="0.25">
      <c r="A32" s="4" t="s">
        <v>43</v>
      </c>
      <c r="B32" s="4"/>
      <c r="C32" s="5"/>
      <c r="D32" s="11"/>
      <c r="E32" s="5"/>
      <c r="F32" s="11"/>
      <c r="G32" s="11"/>
      <c r="H32" s="4"/>
      <c r="I32" s="5"/>
      <c r="J32" s="11"/>
      <c r="K32" s="11"/>
      <c r="L32" s="4">
        <v>760.1</v>
      </c>
      <c r="M32" s="5">
        <v>1065</v>
      </c>
      <c r="N32" s="11">
        <v>260.39999999999998</v>
      </c>
      <c r="O32" s="11"/>
      <c r="P32" s="4">
        <v>1020.5</v>
      </c>
      <c r="Q32" s="5">
        <v>1065</v>
      </c>
      <c r="R32" s="5">
        <v>44.4</v>
      </c>
      <c r="S32" t="s">
        <v>7</v>
      </c>
    </row>
    <row r="33" spans="1:19" x14ac:dyDescent="0.25">
      <c r="A33" s="4" t="s">
        <v>44</v>
      </c>
      <c r="B33" s="4">
        <v>81.8</v>
      </c>
      <c r="C33" s="5"/>
      <c r="D33" s="11">
        <v>118.4</v>
      </c>
      <c r="E33" s="5"/>
      <c r="F33" s="11">
        <v>7.4</v>
      </c>
      <c r="G33" s="11"/>
      <c r="H33" s="4">
        <v>69.599999999999994</v>
      </c>
      <c r="I33" s="5"/>
      <c r="J33" s="11">
        <v>277.2</v>
      </c>
      <c r="K33" s="11"/>
      <c r="L33" s="4">
        <v>6.6</v>
      </c>
      <c r="M33" s="5">
        <v>332</v>
      </c>
      <c r="N33" s="11">
        <v>48.9</v>
      </c>
      <c r="O33" s="11"/>
      <c r="P33" s="4">
        <v>332.7</v>
      </c>
      <c r="Q33" s="5">
        <v>332</v>
      </c>
      <c r="R33" s="5">
        <v>-0.7</v>
      </c>
      <c r="S33" t="s">
        <v>7</v>
      </c>
    </row>
    <row r="34" spans="1:19" x14ac:dyDescent="0.25">
      <c r="A34" s="4" t="s">
        <v>45</v>
      </c>
      <c r="B34" s="4">
        <v>185.2</v>
      </c>
      <c r="C34" s="5"/>
      <c r="D34" s="11">
        <v>85.2</v>
      </c>
      <c r="E34" s="5"/>
      <c r="F34" s="11">
        <v>21</v>
      </c>
      <c r="G34" s="11"/>
      <c r="H34" s="4">
        <v>-0.5</v>
      </c>
      <c r="I34" s="5"/>
      <c r="J34" s="11">
        <v>290.89999999999998</v>
      </c>
      <c r="K34" s="11"/>
      <c r="L34" s="4">
        <v>76</v>
      </c>
      <c r="M34" s="5">
        <v>414.2</v>
      </c>
      <c r="N34" s="11">
        <v>47.4</v>
      </c>
      <c r="O34" s="11"/>
      <c r="P34" s="4">
        <v>414.2</v>
      </c>
      <c r="Q34" s="5">
        <v>414.2</v>
      </c>
      <c r="R34" s="5"/>
      <c r="S34" t="s">
        <v>7</v>
      </c>
    </row>
    <row r="35" spans="1:19" x14ac:dyDescent="0.25">
      <c r="A35" s="4" t="s">
        <v>46</v>
      </c>
      <c r="B35" s="4">
        <v>-26.3</v>
      </c>
      <c r="C35" s="5"/>
      <c r="D35" s="11">
        <v>-0.6</v>
      </c>
      <c r="E35" s="5"/>
      <c r="F35" s="11">
        <v>1.2</v>
      </c>
      <c r="G35" s="11"/>
      <c r="H35" s="4"/>
      <c r="I35" s="5"/>
      <c r="J35" s="11">
        <v>-25.7</v>
      </c>
      <c r="K35" s="11"/>
      <c r="L35" s="4">
        <v>-7.3</v>
      </c>
      <c r="M35" s="5">
        <v>28.7</v>
      </c>
      <c r="N35" s="11">
        <v>61.7</v>
      </c>
      <c r="O35" s="11"/>
      <c r="P35" s="4">
        <v>28.7</v>
      </c>
      <c r="Q35" s="5">
        <v>28.7</v>
      </c>
      <c r="R35" s="5"/>
      <c r="S35" t="s">
        <v>7</v>
      </c>
    </row>
    <row r="36" spans="1:19" x14ac:dyDescent="0.25">
      <c r="A36" s="4" t="s">
        <v>47</v>
      </c>
      <c r="B36" s="4"/>
      <c r="C36" s="5"/>
      <c r="D36" s="11">
        <v>-1.1000000000000001</v>
      </c>
      <c r="E36" s="5"/>
      <c r="F36" s="11">
        <v>0.9</v>
      </c>
      <c r="G36" s="11"/>
      <c r="H36" s="4"/>
      <c r="I36" s="5"/>
      <c r="J36" s="11">
        <v>-0.2</v>
      </c>
      <c r="K36" s="11"/>
      <c r="L36" s="4">
        <v>43.7</v>
      </c>
      <c r="M36" s="5">
        <v>56.6</v>
      </c>
      <c r="N36" s="11">
        <v>56.3</v>
      </c>
      <c r="O36" s="11">
        <v>-114.7</v>
      </c>
      <c r="P36" s="4">
        <v>99.9</v>
      </c>
      <c r="Q36" s="5">
        <v>-58.1</v>
      </c>
      <c r="R36" s="5">
        <v>-157.9</v>
      </c>
      <c r="S36" t="s">
        <v>7</v>
      </c>
    </row>
    <row r="37" spans="1:19" s="10" customFormat="1" x14ac:dyDescent="0.25">
      <c r="A37" s="2" t="s">
        <v>48</v>
      </c>
      <c r="B37" s="2">
        <v>-245.5</v>
      </c>
      <c r="C37" s="3">
        <v>114.4</v>
      </c>
      <c r="D37" s="10">
        <v>-34.1</v>
      </c>
      <c r="E37" s="3">
        <v>915.4</v>
      </c>
      <c r="F37" s="10">
        <v>-31.5</v>
      </c>
      <c r="G37" s="10">
        <v>-38.9</v>
      </c>
      <c r="H37" s="2">
        <v>123.7</v>
      </c>
      <c r="I37" s="3">
        <v>759.1</v>
      </c>
      <c r="J37" s="10">
        <v>-187.3</v>
      </c>
      <c r="K37" s="10">
        <v>1750</v>
      </c>
      <c r="L37" s="2">
        <v>1812.7</v>
      </c>
      <c r="M37" s="3">
        <v>184.6</v>
      </c>
      <c r="N37" s="10">
        <v>513.29999999999995</v>
      </c>
      <c r="O37" s="10">
        <v>204.1</v>
      </c>
      <c r="P37" s="2">
        <v>2138.6999999999998</v>
      </c>
      <c r="Q37" s="3">
        <v>2138.6999999999998</v>
      </c>
      <c r="R37" s="3"/>
      <c r="S37" s="10" t="s">
        <v>7</v>
      </c>
    </row>
    <row r="38" spans="1:19" s="11" customFormat="1" x14ac:dyDescent="0.25">
      <c r="A38" s="4" t="s">
        <v>49</v>
      </c>
      <c r="B38" s="4">
        <v>-2</v>
      </c>
      <c r="C38" s="5"/>
      <c r="D38" s="11">
        <v>-20.2</v>
      </c>
      <c r="E38" s="5">
        <v>12.7</v>
      </c>
      <c r="F38" s="11">
        <v>0.7</v>
      </c>
      <c r="H38" s="4"/>
      <c r="I38" s="5"/>
      <c r="J38" s="11">
        <v>-21.5</v>
      </c>
      <c r="K38" s="11">
        <v>12.7</v>
      </c>
      <c r="L38" s="4">
        <v>17.899999999999999</v>
      </c>
      <c r="M38" s="5">
        <v>-48.8</v>
      </c>
      <c r="N38" s="11">
        <v>1.8</v>
      </c>
      <c r="O38" s="11">
        <v>34.4</v>
      </c>
      <c r="P38" s="4">
        <v>-1.7</v>
      </c>
      <c r="Q38" s="5">
        <v>-1.7</v>
      </c>
      <c r="R38" s="5"/>
      <c r="S38" s="11" t="s">
        <v>7</v>
      </c>
    </row>
    <row r="39" spans="1:19" s="11" customFormat="1" x14ac:dyDescent="0.25">
      <c r="A39" s="4" t="s">
        <v>50</v>
      </c>
      <c r="B39" s="4">
        <v>-167.3</v>
      </c>
      <c r="C39" s="5"/>
      <c r="D39" s="11">
        <v>3</v>
      </c>
      <c r="E39" s="5"/>
      <c r="F39" s="11">
        <v>-38.9</v>
      </c>
      <c r="H39" s="4"/>
      <c r="I39" s="5">
        <v>759.5</v>
      </c>
      <c r="J39" s="11">
        <v>-203.3</v>
      </c>
      <c r="K39" s="11">
        <v>759.5</v>
      </c>
      <c r="L39" s="4">
        <v>544.5</v>
      </c>
      <c r="M39" s="5"/>
      <c r="N39" s="11">
        <v>418.3</v>
      </c>
      <c r="P39" s="4">
        <v>759.5</v>
      </c>
      <c r="Q39" s="5">
        <v>759.5</v>
      </c>
      <c r="R39" s="5"/>
      <c r="S39" s="11" t="s">
        <v>7</v>
      </c>
    </row>
    <row r="40" spans="1:19" s="11" customFormat="1" x14ac:dyDescent="0.25">
      <c r="A40" s="4" t="s">
        <v>51</v>
      </c>
      <c r="B40" s="4">
        <v>-132.6</v>
      </c>
      <c r="C40" s="5"/>
      <c r="D40" s="11">
        <v>-4.5</v>
      </c>
      <c r="E40" s="5"/>
      <c r="F40" s="11">
        <v>3.9</v>
      </c>
      <c r="H40" s="4">
        <v>0</v>
      </c>
      <c r="I40" s="5">
        <v>-0.4</v>
      </c>
      <c r="J40" s="11">
        <v>-133.19999999999999</v>
      </c>
      <c r="K40" s="11">
        <v>-0.4</v>
      </c>
      <c r="L40" s="4">
        <v>463.4</v>
      </c>
      <c r="M40" s="5">
        <v>239</v>
      </c>
      <c r="N40" s="11">
        <v>-91.6</v>
      </c>
      <c r="P40" s="4">
        <v>238.6</v>
      </c>
      <c r="Q40" s="5">
        <v>238.6</v>
      </c>
      <c r="R40" s="5"/>
      <c r="S40" s="11" t="s">
        <v>7</v>
      </c>
    </row>
    <row r="41" spans="1:19" s="11" customFormat="1" x14ac:dyDescent="0.25">
      <c r="A41" s="4" t="s">
        <v>52</v>
      </c>
      <c r="B41" s="4">
        <v>-37.6</v>
      </c>
      <c r="C41" s="5">
        <v>-13.1</v>
      </c>
      <c r="D41" s="11">
        <v>-7.6</v>
      </c>
      <c r="E41" s="5">
        <v>9.3000000000000007</v>
      </c>
      <c r="F41" s="11">
        <v>0.1</v>
      </c>
      <c r="G41" s="11">
        <v>-39.4</v>
      </c>
      <c r="H41" s="4"/>
      <c r="I41" s="5"/>
      <c r="J41" s="11">
        <v>-45.1</v>
      </c>
      <c r="K41" s="11">
        <v>-43.2</v>
      </c>
      <c r="L41" s="4">
        <v>3.3</v>
      </c>
      <c r="M41" s="5"/>
      <c r="N41" s="11">
        <v>-1.4</v>
      </c>
      <c r="P41" s="4">
        <v>-43.2</v>
      </c>
      <c r="Q41" s="5">
        <v>-43.2</v>
      </c>
      <c r="R41" s="5"/>
      <c r="S41" s="11" t="s">
        <v>7</v>
      </c>
    </row>
    <row r="42" spans="1:19" s="11" customFormat="1" x14ac:dyDescent="0.25">
      <c r="A42" s="4" t="s">
        <v>53</v>
      </c>
      <c r="B42" s="4">
        <v>104.3</v>
      </c>
      <c r="C42" s="5"/>
      <c r="E42" s="5">
        <v>640.29999999999995</v>
      </c>
      <c r="F42" s="11">
        <v>1.2</v>
      </c>
      <c r="H42" s="4">
        <v>-0.1</v>
      </c>
      <c r="I42" s="5"/>
      <c r="J42" s="11">
        <v>105.5</v>
      </c>
      <c r="K42" s="11">
        <v>640.29999999999995</v>
      </c>
      <c r="L42" s="4">
        <v>369.8</v>
      </c>
      <c r="M42" s="5">
        <v>-103.1</v>
      </c>
      <c r="N42" s="11">
        <v>191.5</v>
      </c>
      <c r="O42" s="11">
        <v>129.6</v>
      </c>
      <c r="P42" s="4">
        <v>666.8</v>
      </c>
      <c r="Q42" s="5">
        <v>666.8</v>
      </c>
      <c r="R42" s="5"/>
      <c r="S42" s="11" t="s">
        <v>7</v>
      </c>
    </row>
    <row r="43" spans="1:19" s="11" customFormat="1" x14ac:dyDescent="0.25">
      <c r="A43" s="4" t="s">
        <v>54</v>
      </c>
      <c r="B43" s="4"/>
      <c r="C43" s="5">
        <v>21.7</v>
      </c>
      <c r="E43" s="5">
        <v>94.5</v>
      </c>
      <c r="H43" s="4"/>
      <c r="I43" s="5"/>
      <c r="K43" s="11">
        <v>116.2</v>
      </c>
      <c r="L43" s="4">
        <v>184.3</v>
      </c>
      <c r="M43" s="5">
        <v>29</v>
      </c>
      <c r="O43" s="11">
        <v>39.200000000000003</v>
      </c>
      <c r="P43" s="4">
        <v>184.3</v>
      </c>
      <c r="Q43" s="5">
        <v>184.3</v>
      </c>
      <c r="R43" s="5"/>
      <c r="S43" s="11" t="s">
        <v>7</v>
      </c>
    </row>
    <row r="44" spans="1:19" s="11" customFormat="1" x14ac:dyDescent="0.25">
      <c r="A44" s="4" t="s">
        <v>55</v>
      </c>
      <c r="B44" s="4">
        <v>4.4000000000000004</v>
      </c>
      <c r="C44" s="5">
        <v>2</v>
      </c>
      <c r="E44" s="5">
        <v>54.5</v>
      </c>
      <c r="G44" s="11">
        <v>0.5</v>
      </c>
      <c r="H44" s="4">
        <v>6.8</v>
      </c>
      <c r="I44" s="5"/>
      <c r="J44" s="11">
        <v>11.1</v>
      </c>
      <c r="K44" s="11">
        <v>57</v>
      </c>
      <c r="L44" s="4">
        <v>122.9</v>
      </c>
      <c r="M44" s="5">
        <v>70.900000000000006</v>
      </c>
      <c r="N44" s="11">
        <v>-5.2</v>
      </c>
      <c r="O44" s="11">
        <v>1</v>
      </c>
      <c r="P44" s="4">
        <v>128.80000000000001</v>
      </c>
      <c r="Q44" s="5">
        <v>128.80000000000001</v>
      </c>
      <c r="R44" s="5"/>
      <c r="S44" s="11" t="s">
        <v>7</v>
      </c>
    </row>
    <row r="45" spans="1:19" s="11" customFormat="1" x14ac:dyDescent="0.25">
      <c r="A45" s="4" t="s">
        <v>56</v>
      </c>
      <c r="B45" s="4">
        <v>-9.3000000000000007</v>
      </c>
      <c r="C45" s="5">
        <v>-70.400000000000006</v>
      </c>
      <c r="D45" s="11">
        <v>0.7</v>
      </c>
      <c r="E45" s="5">
        <v>104</v>
      </c>
      <c r="F45" s="11">
        <v>1.5</v>
      </c>
      <c r="H45" s="4">
        <v>4</v>
      </c>
      <c r="I45" s="5">
        <v>0</v>
      </c>
      <c r="J45" s="11">
        <v>-3.1</v>
      </c>
      <c r="K45" s="11">
        <v>33.6</v>
      </c>
      <c r="L45" s="4">
        <v>34.5</v>
      </c>
      <c r="M45" s="5">
        <v>-2.2999999999999998</v>
      </c>
      <c r="P45" s="4">
        <v>31.3</v>
      </c>
      <c r="Q45" s="5">
        <v>31.3</v>
      </c>
      <c r="R45" s="5"/>
      <c r="S45" s="11" t="s">
        <v>7</v>
      </c>
    </row>
    <row r="46" spans="1:19" s="16" customFormat="1" x14ac:dyDescent="0.25">
      <c r="A46" s="14" t="s">
        <v>57</v>
      </c>
      <c r="B46" s="14">
        <v>-5.4</v>
      </c>
      <c r="C46" s="15">
        <v>174.3</v>
      </c>
      <c r="D46" s="16">
        <v>-5.4</v>
      </c>
      <c r="E46" s="15"/>
      <c r="H46" s="14">
        <v>113.1</v>
      </c>
      <c r="I46" s="15"/>
      <c r="J46" s="16">
        <v>102.2</v>
      </c>
      <c r="K46" s="16">
        <v>174.3</v>
      </c>
      <c r="L46" s="14">
        <v>72.099999999999994</v>
      </c>
      <c r="M46" s="15"/>
      <c r="P46" s="14">
        <v>174.3</v>
      </c>
      <c r="Q46" s="15">
        <v>174.3</v>
      </c>
      <c r="R46" s="15"/>
      <c r="S46" s="16" t="s">
        <v>7</v>
      </c>
    </row>
    <row r="47" spans="1:19" x14ac:dyDescent="0.25">
      <c r="A47" s="4" t="s">
        <v>58</v>
      </c>
      <c r="B47" s="4">
        <v>-323.60000000000002</v>
      </c>
      <c r="C47" s="5"/>
      <c r="D47" s="11"/>
      <c r="E47" s="5">
        <v>-383.7</v>
      </c>
      <c r="F47" s="11">
        <v>0.7</v>
      </c>
      <c r="G47" s="11"/>
      <c r="H47" s="4">
        <v>-4.8</v>
      </c>
      <c r="I47" s="5"/>
      <c r="J47" s="11">
        <v>-327.8</v>
      </c>
      <c r="K47" s="11">
        <v>-383.7</v>
      </c>
      <c r="L47" s="4">
        <v>295.10000000000002</v>
      </c>
      <c r="M47" s="5">
        <v>171.4</v>
      </c>
      <c r="N47" s="11">
        <v>31.7</v>
      </c>
      <c r="O47" s="11">
        <v>211.4</v>
      </c>
      <c r="P47" s="4">
        <v>-1</v>
      </c>
      <c r="Q47" s="5">
        <v>-1</v>
      </c>
      <c r="R47" s="5"/>
      <c r="S47" t="s">
        <v>7</v>
      </c>
    </row>
    <row r="48" spans="1:19" x14ac:dyDescent="0.25">
      <c r="A48" s="4" t="s">
        <v>59</v>
      </c>
      <c r="B48" s="4">
        <v>722.8</v>
      </c>
      <c r="C48" s="5"/>
      <c r="D48" s="11">
        <v>0.7</v>
      </c>
      <c r="E48" s="5"/>
      <c r="F48" s="11">
        <v>0.3</v>
      </c>
      <c r="G48" s="11"/>
      <c r="H48" s="4"/>
      <c r="I48" s="5"/>
      <c r="J48" s="11">
        <v>723.9</v>
      </c>
      <c r="K48" s="11"/>
      <c r="L48" s="4">
        <v>25.7</v>
      </c>
      <c r="M48" s="5">
        <v>662.1</v>
      </c>
      <c r="N48" s="11">
        <v>-87.6</v>
      </c>
      <c r="O48" s="11"/>
      <c r="P48" s="4">
        <v>662.1</v>
      </c>
      <c r="Q48" s="5">
        <v>662.1</v>
      </c>
      <c r="R48" s="5"/>
      <c r="S48" t="s">
        <v>7</v>
      </c>
    </row>
    <row r="49" spans="1:19" x14ac:dyDescent="0.25">
      <c r="A49" s="4" t="s">
        <v>60</v>
      </c>
      <c r="B49" s="4"/>
      <c r="C49" s="5">
        <v>-5.4</v>
      </c>
      <c r="D49" s="11">
        <v>155.30000000000001</v>
      </c>
      <c r="E49" s="5">
        <v>137.4</v>
      </c>
      <c r="F49" s="11">
        <v>9.6</v>
      </c>
      <c r="G49" s="11">
        <v>39.6</v>
      </c>
      <c r="H49" s="4">
        <v>0.1</v>
      </c>
      <c r="I49" s="5">
        <v>23.5</v>
      </c>
      <c r="J49" s="11">
        <v>165</v>
      </c>
      <c r="K49" s="11">
        <v>195</v>
      </c>
      <c r="L49" s="4">
        <v>2</v>
      </c>
      <c r="M49" s="5">
        <v>0.3</v>
      </c>
      <c r="N49" s="11">
        <v>11.9</v>
      </c>
      <c r="O49" s="11">
        <v>-1.9</v>
      </c>
      <c r="P49" s="4">
        <v>178.9</v>
      </c>
      <c r="Q49" s="5">
        <v>193.5</v>
      </c>
      <c r="R49" s="5">
        <v>14.5</v>
      </c>
      <c r="S49" t="s">
        <v>7</v>
      </c>
    </row>
    <row r="50" spans="1:19" x14ac:dyDescent="0.25">
      <c r="A50" s="4" t="s">
        <v>61</v>
      </c>
      <c r="B50" s="4">
        <v>57.8</v>
      </c>
      <c r="C50" s="5">
        <v>35.4</v>
      </c>
      <c r="D50" s="11"/>
      <c r="E50" s="5"/>
      <c r="F50" s="11"/>
      <c r="G50" s="11"/>
      <c r="H50" s="4"/>
      <c r="I50" s="5"/>
      <c r="J50" s="11">
        <v>57.8</v>
      </c>
      <c r="K50" s="11">
        <v>35.4</v>
      </c>
      <c r="L50" s="4">
        <v>-21.7</v>
      </c>
      <c r="M50" s="5">
        <v>0.6</v>
      </c>
      <c r="N50" s="11">
        <v>0</v>
      </c>
      <c r="O50" s="11">
        <v>0</v>
      </c>
      <c r="P50" s="4">
        <v>36</v>
      </c>
      <c r="Q50" s="5">
        <v>36</v>
      </c>
      <c r="R50" s="5"/>
      <c r="S50" t="s">
        <v>7</v>
      </c>
    </row>
    <row r="51" spans="1:19" x14ac:dyDescent="0.25">
      <c r="A51" s="4" t="s">
        <v>62</v>
      </c>
      <c r="B51" s="4">
        <v>6.7</v>
      </c>
      <c r="C51" s="5"/>
      <c r="D51" s="11"/>
      <c r="E51" s="5"/>
      <c r="F51" s="11"/>
      <c r="G51" s="11"/>
      <c r="H51" s="4"/>
      <c r="I51" s="5">
        <v>0.3</v>
      </c>
      <c r="J51" s="11">
        <v>6.7</v>
      </c>
      <c r="K51" s="11">
        <v>0.3</v>
      </c>
      <c r="L51" s="4">
        <v>10.9</v>
      </c>
      <c r="M51" s="5">
        <v>17.3</v>
      </c>
      <c r="N51" s="11"/>
      <c r="O51" s="11"/>
      <c r="P51" s="4">
        <v>17.600000000000001</v>
      </c>
      <c r="Q51" s="5">
        <v>17.600000000000001</v>
      </c>
      <c r="R51" s="5"/>
      <c r="S51" t="s">
        <v>7</v>
      </c>
    </row>
    <row r="52" spans="1:19" x14ac:dyDescent="0.25">
      <c r="A52" s="4" t="s">
        <v>63</v>
      </c>
      <c r="B52" s="4">
        <v>492.5</v>
      </c>
      <c r="C52" s="5"/>
      <c r="D52" s="11"/>
      <c r="E52" s="5"/>
      <c r="F52" s="11"/>
      <c r="G52" s="11"/>
      <c r="H52" s="4"/>
      <c r="I52" s="5"/>
      <c r="J52" s="11">
        <v>492.5</v>
      </c>
      <c r="K52" s="11"/>
      <c r="L52" s="4"/>
      <c r="M52" s="5">
        <v>492.5</v>
      </c>
      <c r="N52" s="11"/>
      <c r="O52" s="11"/>
      <c r="P52" s="4">
        <v>492.5</v>
      </c>
      <c r="Q52" s="5">
        <v>492.5</v>
      </c>
      <c r="R52" s="5"/>
      <c r="S52" t="s">
        <v>7</v>
      </c>
    </row>
    <row r="53" spans="1:19" x14ac:dyDescent="0.25">
      <c r="A53" s="4" t="s">
        <v>64</v>
      </c>
      <c r="B53" s="4"/>
      <c r="C53" s="5"/>
      <c r="D53" s="11"/>
      <c r="E53" s="5">
        <v>-14.2</v>
      </c>
      <c r="F53" s="11">
        <v>3.1</v>
      </c>
      <c r="G53" s="11"/>
      <c r="H53" s="4">
        <v>-19.7</v>
      </c>
      <c r="I53" s="5"/>
      <c r="J53" s="11">
        <v>-16.7</v>
      </c>
      <c r="K53" s="11">
        <v>-14.2</v>
      </c>
      <c r="L53" s="4"/>
      <c r="M53" s="5">
        <v>8</v>
      </c>
      <c r="N53" s="11"/>
      <c r="O53" s="11"/>
      <c r="P53" s="4">
        <v>-16.7</v>
      </c>
      <c r="Q53" s="5">
        <v>-6.2</v>
      </c>
      <c r="R53" s="5">
        <v>10.5</v>
      </c>
      <c r="S53" t="s">
        <v>7</v>
      </c>
    </row>
    <row r="54" spans="1:19" x14ac:dyDescent="0.25">
      <c r="A54" s="4" t="s">
        <v>65</v>
      </c>
      <c r="B54" s="4">
        <v>-7.8</v>
      </c>
      <c r="C54" s="5"/>
      <c r="D54" s="11"/>
      <c r="E54" s="5">
        <v>-5.5</v>
      </c>
      <c r="F54" s="11"/>
      <c r="G54" s="11"/>
      <c r="H54" s="4"/>
      <c r="I54" s="5"/>
      <c r="J54" s="11">
        <v>-7.8</v>
      </c>
      <c r="K54" s="11">
        <v>-5.5</v>
      </c>
      <c r="L54" s="4"/>
      <c r="M54" s="5">
        <v>-2.2999999999999998</v>
      </c>
      <c r="N54" s="11"/>
      <c r="O54" s="11"/>
      <c r="P54" s="4">
        <v>-7.8</v>
      </c>
      <c r="Q54" s="5">
        <v>-7.8</v>
      </c>
      <c r="R54" s="5"/>
      <c r="S54" t="s">
        <v>7</v>
      </c>
    </row>
    <row r="55" spans="1:19" x14ac:dyDescent="0.25">
      <c r="A55" s="4" t="s">
        <v>66</v>
      </c>
      <c r="B55" s="4">
        <v>27.2</v>
      </c>
      <c r="C55" s="5">
        <v>2.1</v>
      </c>
      <c r="D55" s="11">
        <v>774.5</v>
      </c>
      <c r="E55" s="5">
        <v>278.7</v>
      </c>
      <c r="F55" s="11">
        <v>0.7</v>
      </c>
      <c r="G55" s="11">
        <v>287.2</v>
      </c>
      <c r="H55" s="4">
        <v>7.6</v>
      </c>
      <c r="I55" s="5">
        <v>102</v>
      </c>
      <c r="J55" s="11">
        <v>810</v>
      </c>
      <c r="K55" s="11">
        <v>669.9</v>
      </c>
      <c r="L55" s="4">
        <v>952.1</v>
      </c>
      <c r="M55" s="5">
        <v>247.3</v>
      </c>
      <c r="N55" s="11">
        <v>-161.80000000000001</v>
      </c>
      <c r="O55" s="11">
        <v>167.6</v>
      </c>
      <c r="P55" s="4">
        <v>1600.2</v>
      </c>
      <c r="Q55" s="5">
        <v>1084.7</v>
      </c>
      <c r="R55" s="5">
        <v>-515.5</v>
      </c>
      <c r="S55" t="s">
        <v>7</v>
      </c>
    </row>
    <row r="56" spans="1:19" s="1" customFormat="1" x14ac:dyDescent="0.25">
      <c r="A56" s="8" t="s">
        <v>67</v>
      </c>
      <c r="B56" s="8">
        <v>-403.5</v>
      </c>
      <c r="C56" s="9"/>
      <c r="D56" s="13">
        <v>98.6</v>
      </c>
      <c r="E56" s="9"/>
      <c r="F56" s="13">
        <v>23.7</v>
      </c>
      <c r="G56" s="13"/>
      <c r="H56" s="8">
        <v>-114.6</v>
      </c>
      <c r="I56" s="9"/>
      <c r="J56" s="13">
        <v>-395.8</v>
      </c>
      <c r="K56" s="13"/>
      <c r="L56" s="8">
        <v>-194.8</v>
      </c>
      <c r="M56" s="9"/>
      <c r="N56" s="13">
        <v>167.6</v>
      </c>
      <c r="O56" s="13"/>
      <c r="P56" s="8">
        <v>-423.1</v>
      </c>
      <c r="Q56" s="9"/>
      <c r="R56" s="9">
        <v>-423.1</v>
      </c>
      <c r="S56" s="1" t="s">
        <v>7</v>
      </c>
    </row>
  </sheetData>
  <pageMargins left="0.7" right="0.7" top="0.75" bottom="0.75" header="0.3" footer="0.3"/>
  <pageSetup paperSize="9" scale="5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flows</vt:lpstr>
      <vt:lpstr>flows!Область_печати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</dc:creator>
  <cp:lastModifiedBy>Евгений</cp:lastModifiedBy>
  <cp:lastPrinted>2014-05-17T09:58:36Z</cp:lastPrinted>
  <dcterms:created xsi:type="dcterms:W3CDTF">2014-05-17T10:45:45Z</dcterms:created>
  <dcterms:modified xsi:type="dcterms:W3CDTF">2014-05-17T10:45:45Z</dcterms:modified>
</cp:coreProperties>
</file>